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U\03 Implementação dados META_TR17\02 Produtos\Finalizados\Envio MME setembro2020\"/>
    </mc:Choice>
  </mc:AlternateContent>
  <bookViews>
    <workbookView xWindow="0" yWindow="0" windowWidth="15360" windowHeight="8745"/>
  </bookViews>
  <sheets>
    <sheet name="BEU2016-Não ferrosos" sheetId="29" r:id="rId1"/>
  </sheets>
  <calcPr calcId="152511"/>
</workbook>
</file>

<file path=xl/calcChain.xml><?xml version="1.0" encoding="utf-8"?>
<calcChain xmlns="http://schemas.openxmlformats.org/spreadsheetml/2006/main">
  <c r="B99" i="29" l="1"/>
  <c r="B74" i="29"/>
  <c r="B49" i="29"/>
  <c r="B24" i="29"/>
  <c r="A103" i="29" l="1"/>
  <c r="K103" i="29" s="1"/>
  <c r="T103" i="29" s="1"/>
  <c r="AB103" i="29" s="1"/>
  <c r="AJ103" i="29" s="1"/>
  <c r="AT103" i="29" s="1"/>
  <c r="R48" i="29" l="1"/>
  <c r="Q48" i="29"/>
  <c r="P48" i="29"/>
  <c r="O48" i="29"/>
  <c r="N48" i="29"/>
  <c r="M48" i="29"/>
  <c r="AN47" i="29"/>
  <c r="R47" i="29"/>
  <c r="Q47" i="29"/>
  <c r="P47" i="29"/>
  <c r="O47" i="29"/>
  <c r="N47" i="29"/>
  <c r="M47" i="29"/>
  <c r="AV47" i="29" s="1"/>
  <c r="AL46" i="29"/>
  <c r="R46" i="29"/>
  <c r="Q46" i="29"/>
  <c r="P46" i="29"/>
  <c r="AY46" i="29" s="1"/>
  <c r="O46" i="29"/>
  <c r="N46" i="29"/>
  <c r="M46" i="29"/>
  <c r="AO45" i="29"/>
  <c r="R45" i="29"/>
  <c r="Q45" i="29"/>
  <c r="P45" i="29"/>
  <c r="O45" i="29"/>
  <c r="N45" i="29"/>
  <c r="M45" i="29"/>
  <c r="AV45" i="29" s="1"/>
  <c r="AQ44" i="29"/>
  <c r="AL44" i="29"/>
  <c r="R44" i="29"/>
  <c r="Q44" i="29"/>
  <c r="P44" i="29"/>
  <c r="O44" i="29"/>
  <c r="N44" i="29"/>
  <c r="M44" i="29"/>
  <c r="AO43" i="29"/>
  <c r="AN43" i="29"/>
  <c r="R43" i="29"/>
  <c r="BA43" i="29" s="1"/>
  <c r="Q43" i="29"/>
  <c r="P43" i="29"/>
  <c r="O43" i="29"/>
  <c r="N43" i="29"/>
  <c r="M43" i="29"/>
  <c r="AL42" i="29"/>
  <c r="R42" i="29"/>
  <c r="Q42" i="29"/>
  <c r="P42" i="29"/>
  <c r="O42" i="29"/>
  <c r="AX42" i="29" s="1"/>
  <c r="N42" i="29"/>
  <c r="M42" i="29"/>
  <c r="AO41" i="29"/>
  <c r="R41" i="29"/>
  <c r="Q41" i="29"/>
  <c r="P41" i="29"/>
  <c r="O41" i="29"/>
  <c r="N41" i="29"/>
  <c r="M41" i="29"/>
  <c r="AL40" i="29"/>
  <c r="R40" i="29"/>
  <c r="Q40" i="29"/>
  <c r="P40" i="29"/>
  <c r="O40" i="29"/>
  <c r="N40" i="29"/>
  <c r="M40" i="29"/>
  <c r="AO39" i="29"/>
  <c r="R39" i="29"/>
  <c r="Q39" i="29"/>
  <c r="P39" i="29"/>
  <c r="O39" i="29"/>
  <c r="N39" i="29"/>
  <c r="M39" i="29"/>
  <c r="AN38" i="29"/>
  <c r="AL38" i="29"/>
  <c r="R38" i="29"/>
  <c r="BA38" i="29" s="1"/>
  <c r="Q38" i="29"/>
  <c r="P38" i="29"/>
  <c r="O38" i="29"/>
  <c r="N38" i="29"/>
  <c r="M38" i="29"/>
  <c r="AQ37" i="29"/>
  <c r="AO37" i="29"/>
  <c r="R37" i="29"/>
  <c r="Q37" i="29"/>
  <c r="P37" i="29"/>
  <c r="O37" i="29"/>
  <c r="AX37" i="29" s="1"/>
  <c r="N37" i="29"/>
  <c r="M37" i="29"/>
  <c r="AN36" i="29"/>
  <c r="AL36" i="29"/>
  <c r="R36" i="29"/>
  <c r="BA36" i="29" s="1"/>
  <c r="Q36" i="29"/>
  <c r="P36" i="29"/>
  <c r="O36" i="29"/>
  <c r="N36" i="29"/>
  <c r="M36" i="29"/>
  <c r="AQ35" i="29"/>
  <c r="AO35" i="29"/>
  <c r="R35" i="29"/>
  <c r="Q35" i="29"/>
  <c r="P35" i="29"/>
  <c r="O35" i="29"/>
  <c r="AX35" i="29" s="1"/>
  <c r="N35" i="29"/>
  <c r="M35" i="29"/>
  <c r="AN34" i="29"/>
  <c r="AL34" i="29"/>
  <c r="R34" i="29"/>
  <c r="BA34" i="29" s="1"/>
  <c r="Q34" i="29"/>
  <c r="P34" i="29"/>
  <c r="O34" i="29"/>
  <c r="N34" i="29"/>
  <c r="M34" i="29"/>
  <c r="AQ33" i="29"/>
  <c r="AO33" i="29"/>
  <c r="R33" i="29"/>
  <c r="Q33" i="29"/>
  <c r="P33" i="29"/>
  <c r="O33" i="29"/>
  <c r="AX33" i="29" s="1"/>
  <c r="N33" i="29"/>
  <c r="M33" i="29"/>
  <c r="AN32" i="29"/>
  <c r="AL32" i="29"/>
  <c r="R32" i="29"/>
  <c r="BA32" i="29" s="1"/>
  <c r="Q32" i="29"/>
  <c r="P32" i="29"/>
  <c r="O32" i="29"/>
  <c r="N32" i="29"/>
  <c r="M32" i="29"/>
  <c r="AO31" i="29"/>
  <c r="R31" i="29"/>
  <c r="Q31" i="29"/>
  <c r="P31" i="29"/>
  <c r="O31" i="29"/>
  <c r="N31" i="29"/>
  <c r="M31" i="29"/>
  <c r="AN23" i="29"/>
  <c r="R23" i="29"/>
  <c r="BA23" i="29" s="1"/>
  <c r="Q23" i="29"/>
  <c r="P23" i="29"/>
  <c r="O23" i="29"/>
  <c r="N23" i="29"/>
  <c r="M23" i="29"/>
  <c r="AQ22" i="29"/>
  <c r="R22" i="29"/>
  <c r="Q22" i="29"/>
  <c r="P22" i="29"/>
  <c r="O22" i="29"/>
  <c r="N22" i="29"/>
  <c r="M22" i="29"/>
  <c r="AN21" i="29"/>
  <c r="R21" i="29"/>
  <c r="BA21" i="29" s="1"/>
  <c r="Q21" i="29"/>
  <c r="P21" i="29"/>
  <c r="O21" i="29"/>
  <c r="N21" i="29"/>
  <c r="M21" i="29"/>
  <c r="AQ20" i="29"/>
  <c r="R20" i="29"/>
  <c r="Q20" i="29"/>
  <c r="P20" i="29"/>
  <c r="O20" i="29"/>
  <c r="AX20" i="29" s="1"/>
  <c r="N20" i="29"/>
  <c r="M20" i="29"/>
  <c r="AM19" i="29"/>
  <c r="R19" i="29"/>
  <c r="Q19" i="29"/>
  <c r="AZ19" i="29" s="1"/>
  <c r="P19" i="29"/>
  <c r="O19" i="29"/>
  <c r="N19" i="29"/>
  <c r="M19" i="29"/>
  <c r="AP18" i="29"/>
  <c r="R18" i="29"/>
  <c r="Q18" i="29"/>
  <c r="P18" i="29"/>
  <c r="O18" i="29"/>
  <c r="N18" i="29"/>
  <c r="AW18" i="29" s="1"/>
  <c r="M18" i="29"/>
  <c r="AV18" i="29" s="1"/>
  <c r="AM17" i="29"/>
  <c r="R17" i="29"/>
  <c r="Q17" i="29"/>
  <c r="AZ17" i="29" s="1"/>
  <c r="P17" i="29"/>
  <c r="AY17" i="29" s="1"/>
  <c r="O17" i="29"/>
  <c r="N17" i="29"/>
  <c r="M17" i="29"/>
  <c r="AP16" i="29"/>
  <c r="R16" i="29"/>
  <c r="Q16" i="29"/>
  <c r="P16" i="29"/>
  <c r="O16" i="29"/>
  <c r="N16" i="29"/>
  <c r="AW16" i="29" s="1"/>
  <c r="M16" i="29"/>
  <c r="AV16" i="29" s="1"/>
  <c r="AM15" i="29"/>
  <c r="AL15" i="29"/>
  <c r="R15" i="29"/>
  <c r="Q15" i="29"/>
  <c r="AZ15" i="29" s="1"/>
  <c r="P15" i="29"/>
  <c r="AY15" i="29" s="1"/>
  <c r="O15" i="29"/>
  <c r="N15" i="29"/>
  <c r="M15" i="29"/>
  <c r="AP14" i="29"/>
  <c r="AO14" i="29"/>
  <c r="R14" i="29"/>
  <c r="Q14" i="29"/>
  <c r="P14" i="29"/>
  <c r="O14" i="29"/>
  <c r="N14" i="29"/>
  <c r="AW14" i="29" s="1"/>
  <c r="M14" i="29"/>
  <c r="AV14" i="29" s="1"/>
  <c r="AM13" i="29"/>
  <c r="AL13" i="29"/>
  <c r="R13" i="29"/>
  <c r="Q13" i="29"/>
  <c r="AZ13" i="29" s="1"/>
  <c r="P13" i="29"/>
  <c r="AY13" i="29" s="1"/>
  <c r="O13" i="29"/>
  <c r="N13" i="29"/>
  <c r="M13" i="29"/>
  <c r="AP12" i="29"/>
  <c r="AO12" i="29"/>
  <c r="R12" i="29"/>
  <c r="Q12" i="29"/>
  <c r="P12" i="29"/>
  <c r="O12" i="29"/>
  <c r="N12" i="29"/>
  <c r="AW12" i="29" s="1"/>
  <c r="M12" i="29"/>
  <c r="AV12" i="29" s="1"/>
  <c r="AM11" i="29"/>
  <c r="AL11" i="29"/>
  <c r="R11" i="29"/>
  <c r="Q11" i="29"/>
  <c r="AZ11" i="29" s="1"/>
  <c r="P11" i="29"/>
  <c r="AY11" i="29" s="1"/>
  <c r="O11" i="29"/>
  <c r="N11" i="29"/>
  <c r="M11" i="29"/>
  <c r="AP10" i="29"/>
  <c r="AO10" i="29"/>
  <c r="R10" i="29"/>
  <c r="Q10" i="29"/>
  <c r="P10" i="29"/>
  <c r="O10" i="29"/>
  <c r="N10" i="29"/>
  <c r="AW10" i="29" s="1"/>
  <c r="M10" i="29"/>
  <c r="AV10" i="29" s="1"/>
  <c r="AM9" i="29"/>
  <c r="R9" i="29"/>
  <c r="Q9" i="29"/>
  <c r="AZ9" i="29" s="1"/>
  <c r="P9" i="29"/>
  <c r="AY9" i="29" s="1"/>
  <c r="O9" i="29"/>
  <c r="N9" i="29"/>
  <c r="M9" i="29"/>
  <c r="AP8" i="29"/>
  <c r="R8" i="29"/>
  <c r="Q8" i="29"/>
  <c r="P8" i="29"/>
  <c r="O8" i="29"/>
  <c r="N8" i="29"/>
  <c r="AW8" i="29" s="1"/>
  <c r="M8" i="29"/>
  <c r="AQ7" i="29"/>
  <c r="AM7" i="29"/>
  <c r="R7" i="29"/>
  <c r="Q7" i="29"/>
  <c r="AZ7" i="29" s="1"/>
  <c r="P7" i="29"/>
  <c r="O7" i="29"/>
  <c r="N7" i="29"/>
  <c r="M7" i="29"/>
  <c r="AP6" i="29"/>
  <c r="AN6" i="29"/>
  <c r="R6" i="29"/>
  <c r="Q6" i="29"/>
  <c r="P6" i="29"/>
  <c r="O6" i="29"/>
  <c r="N6" i="29"/>
  <c r="M6" i="29"/>
  <c r="AX39" i="29" l="1"/>
  <c r="AQ39" i="29"/>
  <c r="BA40" i="29"/>
  <c r="AN8" i="29"/>
  <c r="AP45" i="29"/>
  <c r="AM46" i="29"/>
  <c r="AP47" i="29"/>
  <c r="AM48" i="29"/>
  <c r="AL6" i="29"/>
  <c r="AO7" i="29"/>
  <c r="AL8" i="29"/>
  <c r="AN40" i="29"/>
  <c r="AX41" i="29"/>
  <c r="AQ41" i="29"/>
  <c r="BA42" i="29"/>
  <c r="AY19" i="29"/>
  <c r="AL19" i="29"/>
  <c r="AW20" i="29"/>
  <c r="AP20" i="29"/>
  <c r="AZ21" i="29"/>
  <c r="AW22" i="29"/>
  <c r="AO47" i="29"/>
  <c r="AY48" i="29"/>
  <c r="AN11" i="29"/>
  <c r="BA19" i="29"/>
  <c r="AN19" i="29"/>
  <c r="AP35" i="29"/>
  <c r="AP41" i="29"/>
  <c r="AP43" i="29"/>
  <c r="AM44" i="29"/>
  <c r="AQ45" i="29"/>
  <c r="AN46" i="29"/>
  <c r="AM6" i="29"/>
  <c r="AW7" i="29"/>
  <c r="AP7" i="29"/>
  <c r="AZ8" i="29"/>
  <c r="AM8" i="29"/>
  <c r="AW9" i="29"/>
  <c r="AV6" i="29"/>
  <c r="AO6" i="29"/>
  <c r="AY7" i="29"/>
  <c r="AL7" i="29"/>
  <c r="AV8" i="29"/>
  <c r="AO8" i="29"/>
  <c r="AL9" i="29"/>
  <c r="AX6" i="29"/>
  <c r="AQ6" i="29"/>
  <c r="BA7" i="29"/>
  <c r="AN7" i="29"/>
  <c r="AX8" i="29"/>
  <c r="AQ8" i="29"/>
  <c r="BA9" i="29"/>
  <c r="AO9" i="29"/>
  <c r="AL10" i="29"/>
  <c r="AO11" i="29"/>
  <c r="AL12" i="29"/>
  <c r="AO13" i="29"/>
  <c r="AL14" i="29"/>
  <c r="AO15" i="29"/>
  <c r="AL16" i="29"/>
  <c r="AO17" i="29"/>
  <c r="AL18" i="29"/>
  <c r="AV19" i="29"/>
  <c r="AO19" i="29"/>
  <c r="AM20" i="29"/>
  <c r="AP21" i="29"/>
  <c r="AM22" i="29"/>
  <c r="AP23" i="29"/>
  <c r="AQ31" i="29"/>
  <c r="AN42" i="29"/>
  <c r="AX43" i="29"/>
  <c r="AQ43" i="29"/>
  <c r="BA44" i="29"/>
  <c r="AN44" i="29"/>
  <c r="AY45" i="29"/>
  <c r="AL45" i="29"/>
  <c r="AV46" i="29"/>
  <c r="AO46" i="29"/>
  <c r="AY47" i="29"/>
  <c r="AL47" i="29"/>
  <c r="AO48" i="29"/>
  <c r="AP9" i="29"/>
  <c r="AZ10" i="29"/>
  <c r="AM10" i="29"/>
  <c r="AW11" i="29"/>
  <c r="AP11" i="29"/>
  <c r="AZ12" i="29"/>
  <c r="AM12" i="29"/>
  <c r="AW13" i="29"/>
  <c r="AP13" i="29"/>
  <c r="AZ14" i="29"/>
  <c r="AM14" i="29"/>
  <c r="AW15" i="29"/>
  <c r="AP15" i="29"/>
  <c r="AZ16" i="29"/>
  <c r="AM16" i="29"/>
  <c r="AW17" i="29"/>
  <c r="AP17" i="29"/>
  <c r="AZ18" i="29"/>
  <c r="AM18" i="29"/>
  <c r="AP19" i="29"/>
  <c r="BA20" i="29"/>
  <c r="AN20" i="29"/>
  <c r="AX21" i="29"/>
  <c r="AQ21" i="29"/>
  <c r="AN22" i="29"/>
  <c r="AX23" i="29"/>
  <c r="AQ23" i="29"/>
  <c r="AY31" i="29"/>
  <c r="AL31" i="29"/>
  <c r="AV32" i="29"/>
  <c r="AO32" i="29"/>
  <c r="AL33" i="29"/>
  <c r="AV34" i="29"/>
  <c r="AO34" i="29"/>
  <c r="AY35" i="29"/>
  <c r="AL35" i="29"/>
  <c r="AO36" i="29"/>
  <c r="AY37" i="29"/>
  <c r="AL37" i="29"/>
  <c r="AV38" i="29"/>
  <c r="AO38" i="29"/>
  <c r="AY39" i="29"/>
  <c r="AL39" i="29"/>
  <c r="AV40" i="29"/>
  <c r="AO40" i="29"/>
  <c r="AY41" i="29"/>
  <c r="AL41" i="29"/>
  <c r="AO42" i="29"/>
  <c r="AY43" i="29"/>
  <c r="AL43" i="29"/>
  <c r="AV44" i="29"/>
  <c r="AO44" i="29"/>
  <c r="AZ45" i="29"/>
  <c r="AM45" i="29"/>
  <c r="AW46" i="29"/>
  <c r="AP46" i="29"/>
  <c r="AZ47" i="29"/>
  <c r="AM47" i="29"/>
  <c r="AW48" i="29"/>
  <c r="AP48" i="29"/>
  <c r="AQ9" i="29"/>
  <c r="AN10" i="29"/>
  <c r="AQ11" i="29"/>
  <c r="AN12" i="29"/>
  <c r="AQ13" i="29"/>
  <c r="AN14" i="29"/>
  <c r="AQ15" i="29"/>
  <c r="AN16" i="29"/>
  <c r="AQ17" i="29"/>
  <c r="AN18" i="29"/>
  <c r="AQ19" i="29"/>
  <c r="AO20" i="29"/>
  <c r="AL21" i="29"/>
  <c r="AO22" i="29"/>
  <c r="AL23" i="29"/>
  <c r="AM31" i="29"/>
  <c r="AP32" i="29"/>
  <c r="AM33" i="29"/>
  <c r="AP34" i="29"/>
  <c r="AM35" i="29"/>
  <c r="AP36" i="29"/>
  <c r="AM37" i="29"/>
  <c r="AP38" i="29"/>
  <c r="AM39" i="29"/>
  <c r="AP40" i="29"/>
  <c r="AM41" i="29"/>
  <c r="AP42" i="29"/>
  <c r="AM43" i="29"/>
  <c r="AP44" i="29"/>
  <c r="AN45" i="29"/>
  <c r="AQ46" i="29"/>
  <c r="AQ48" i="29"/>
  <c r="J57" i="29"/>
  <c r="J63" i="29"/>
  <c r="J69" i="29"/>
  <c r="J92" i="29"/>
  <c r="J93" i="29"/>
  <c r="J98" i="29"/>
  <c r="AO16" i="29"/>
  <c r="AL17" i="29"/>
  <c r="AO18" i="29"/>
  <c r="AM21" i="29"/>
  <c r="AP22" i="29"/>
  <c r="AM23" i="29"/>
  <c r="AN31" i="29"/>
  <c r="AX32" i="29"/>
  <c r="AQ32" i="29"/>
  <c r="BA33" i="29"/>
  <c r="AN33" i="29"/>
  <c r="AQ34" i="29"/>
  <c r="BA35" i="29"/>
  <c r="AN35" i="29"/>
  <c r="AX36" i="29"/>
  <c r="AQ36" i="29"/>
  <c r="BA37" i="29"/>
  <c r="AN37" i="29"/>
  <c r="AX38" i="29"/>
  <c r="AQ38" i="29"/>
  <c r="BA39" i="29"/>
  <c r="AN39" i="29"/>
  <c r="AQ40" i="29"/>
  <c r="BA41" i="29"/>
  <c r="AN41" i="29"/>
  <c r="AQ42" i="29"/>
  <c r="AL48" i="29"/>
  <c r="AN9" i="29"/>
  <c r="AX10" i="29"/>
  <c r="AQ10" i="29"/>
  <c r="BA11" i="29"/>
  <c r="AX12" i="29"/>
  <c r="AQ12" i="29"/>
  <c r="BA13" i="29"/>
  <c r="AN13" i="29"/>
  <c r="AX14" i="29"/>
  <c r="AQ14" i="29"/>
  <c r="BA15" i="29"/>
  <c r="AN15" i="29"/>
  <c r="AX16" i="29"/>
  <c r="AK16" i="29"/>
  <c r="AQ16" i="29"/>
  <c r="BA17" i="29"/>
  <c r="AN17" i="29"/>
  <c r="AX18" i="29"/>
  <c r="AQ18" i="29"/>
  <c r="AY20" i="29"/>
  <c r="AL20" i="29"/>
  <c r="AV21" i="29"/>
  <c r="AO21" i="29"/>
  <c r="AL22" i="29"/>
  <c r="AV23" i="29"/>
  <c r="AO23" i="29"/>
  <c r="AW31" i="29"/>
  <c r="AP31" i="29"/>
  <c r="AM32" i="29"/>
  <c r="AW33" i="29"/>
  <c r="AP33" i="29"/>
  <c r="AZ34" i="29"/>
  <c r="AM34" i="29"/>
  <c r="AZ36" i="29"/>
  <c r="AM36" i="29"/>
  <c r="AW37" i="29"/>
  <c r="AP37" i="29"/>
  <c r="AM38" i="29"/>
  <c r="AW39" i="29"/>
  <c r="AP39" i="29"/>
  <c r="AZ40" i="29"/>
  <c r="AM40" i="29"/>
  <c r="AZ42" i="29"/>
  <c r="AM42" i="29"/>
  <c r="AW43" i="29"/>
  <c r="AX45" i="29"/>
  <c r="BA46" i="29"/>
  <c r="AX47" i="29"/>
  <c r="AQ47" i="29"/>
  <c r="BA48" i="29"/>
  <c r="AN48" i="29"/>
  <c r="J11" i="29"/>
  <c r="L11" i="29"/>
  <c r="AK11" i="29" s="1"/>
  <c r="J13" i="29"/>
  <c r="L13" i="29"/>
  <c r="AK13" i="29" s="1"/>
  <c r="J15" i="29"/>
  <c r="L15" i="29"/>
  <c r="AK15" i="29" s="1"/>
  <c r="J17" i="29"/>
  <c r="L17" i="29"/>
  <c r="AK17" i="29" s="1"/>
  <c r="AZ23" i="29"/>
  <c r="Q49" i="29"/>
  <c r="AZ32" i="29"/>
  <c r="N49" i="29"/>
  <c r="AW35" i="29"/>
  <c r="AZ38" i="29"/>
  <c r="AW41" i="29"/>
  <c r="AZ44" i="29"/>
  <c r="L46" i="29"/>
  <c r="AU46" i="29" s="1"/>
  <c r="J46" i="29"/>
  <c r="L48" i="29"/>
  <c r="AU48" i="29" s="1"/>
  <c r="J48" i="29"/>
  <c r="J61" i="29"/>
  <c r="J67" i="29"/>
  <c r="J73" i="29"/>
  <c r="J81" i="29"/>
  <c r="J82" i="29"/>
  <c r="J86" i="29"/>
  <c r="J87" i="29"/>
  <c r="J88" i="29"/>
  <c r="J19" i="29"/>
  <c r="L19" i="29"/>
  <c r="AK19" i="29" s="1"/>
  <c r="N24" i="29"/>
  <c r="AW6" i="29"/>
  <c r="J21" i="29"/>
  <c r="L21" i="29"/>
  <c r="AK21" i="29" s="1"/>
  <c r="J23" i="29"/>
  <c r="L23" i="29"/>
  <c r="AK23" i="29" s="1"/>
  <c r="O49" i="29"/>
  <c r="AX31" i="29"/>
  <c r="L32" i="29"/>
  <c r="AK32" i="29" s="1"/>
  <c r="J32" i="29"/>
  <c r="L34" i="29"/>
  <c r="AU34" i="29" s="1"/>
  <c r="J34" i="29"/>
  <c r="J36" i="29"/>
  <c r="L36" i="29"/>
  <c r="AK36" i="29" s="1"/>
  <c r="L38" i="29"/>
  <c r="AU38" i="29" s="1"/>
  <c r="J38" i="29"/>
  <c r="L40" i="29"/>
  <c r="AU40" i="29" s="1"/>
  <c r="J40" i="29"/>
  <c r="J42" i="29"/>
  <c r="L42" i="29"/>
  <c r="AU42" i="29" s="1"/>
  <c r="L44" i="29"/>
  <c r="S44" i="29" s="1"/>
  <c r="J44" i="29"/>
  <c r="AV48" i="29"/>
  <c r="J56" i="29"/>
  <c r="J62" i="29"/>
  <c r="J68" i="29"/>
  <c r="J83" i="29"/>
  <c r="J84" i="29"/>
  <c r="J89" i="29"/>
  <c r="J90" i="29"/>
  <c r="J91" i="29"/>
  <c r="J95" i="29"/>
  <c r="J96" i="29"/>
  <c r="J97" i="29"/>
  <c r="J94" i="29"/>
  <c r="J7" i="29"/>
  <c r="L7" i="29"/>
  <c r="AK7" i="29" s="1"/>
  <c r="P49" i="29"/>
  <c r="AY33" i="29"/>
  <c r="M49" i="29"/>
  <c r="AV36" i="29"/>
  <c r="AY6" i="29"/>
  <c r="AV7" i="29"/>
  <c r="AY8" i="29"/>
  <c r="AV9" i="29"/>
  <c r="AY10" i="29"/>
  <c r="AV11" i="29"/>
  <c r="AY12" i="29"/>
  <c r="AV13" i="29"/>
  <c r="AY14" i="29"/>
  <c r="AV15" i="29"/>
  <c r="AY16" i="29"/>
  <c r="AV17" i="29"/>
  <c r="AY18" i="29"/>
  <c r="AZ20" i="29"/>
  <c r="AW21" i="29"/>
  <c r="AZ22" i="29"/>
  <c r="AW23" i="29"/>
  <c r="AZ31" i="29"/>
  <c r="AW32" i="29"/>
  <c r="AZ33" i="29"/>
  <c r="AW34" i="29"/>
  <c r="AZ35" i="29"/>
  <c r="AW36" i="29"/>
  <c r="AZ37" i="29"/>
  <c r="AW38" i="29"/>
  <c r="AZ39" i="29"/>
  <c r="AW40" i="29"/>
  <c r="AZ41" i="29"/>
  <c r="AW42" i="29"/>
  <c r="AZ43" i="29"/>
  <c r="AW44" i="29"/>
  <c r="L45" i="29"/>
  <c r="AK45" i="29" s="1"/>
  <c r="J45" i="29"/>
  <c r="BA45" i="29"/>
  <c r="AX46" i="29"/>
  <c r="L47" i="29"/>
  <c r="AU47" i="29" s="1"/>
  <c r="J47" i="29"/>
  <c r="BA47" i="29"/>
  <c r="AX48" i="29"/>
  <c r="J58" i="29"/>
  <c r="J64" i="29"/>
  <c r="J70" i="29"/>
  <c r="S42" i="29"/>
  <c r="AV42" i="29"/>
  <c r="AZ6" i="29"/>
  <c r="Q24" i="29"/>
  <c r="AW19" i="29"/>
  <c r="J20" i="29"/>
  <c r="L20" i="29"/>
  <c r="AK20" i="29" s="1"/>
  <c r="L31" i="29"/>
  <c r="AK31" i="29" s="1"/>
  <c r="J31" i="29"/>
  <c r="R49" i="29"/>
  <c r="BA31" i="29"/>
  <c r="L33" i="29"/>
  <c r="AK33" i="29" s="1"/>
  <c r="J33" i="29"/>
  <c r="AX34" i="29"/>
  <c r="L35" i="29"/>
  <c r="J35" i="29"/>
  <c r="L37" i="29"/>
  <c r="AK37" i="29" s="1"/>
  <c r="J37" i="29"/>
  <c r="L39" i="29"/>
  <c r="AK39" i="29" s="1"/>
  <c r="J39" i="29"/>
  <c r="AX40" i="29"/>
  <c r="L41" i="29"/>
  <c r="AU41" i="29" s="1"/>
  <c r="J41" i="29"/>
  <c r="L43" i="29"/>
  <c r="AK43" i="29" s="1"/>
  <c r="J43" i="29"/>
  <c r="AX44" i="29"/>
  <c r="J59" i="29"/>
  <c r="J65" i="29"/>
  <c r="J71" i="29"/>
  <c r="J9" i="29"/>
  <c r="L9" i="29"/>
  <c r="AK9" i="29" s="1"/>
  <c r="J6" i="29"/>
  <c r="L6" i="29"/>
  <c r="AK6" i="29" s="1"/>
  <c r="BA6" i="29"/>
  <c r="AX7" i="29"/>
  <c r="J8" i="29"/>
  <c r="L8" i="29"/>
  <c r="AK8" i="29" s="1"/>
  <c r="BA8" i="29"/>
  <c r="AX9" i="29"/>
  <c r="J10" i="29"/>
  <c r="L10" i="29"/>
  <c r="AK10" i="29" s="1"/>
  <c r="BA10" i="29"/>
  <c r="AX11" i="29"/>
  <c r="J12" i="29"/>
  <c r="L12" i="29"/>
  <c r="AK12" i="29" s="1"/>
  <c r="BA12" i="29"/>
  <c r="AX13" i="29"/>
  <c r="J14" i="29"/>
  <c r="L14" i="29"/>
  <c r="BA14" i="29"/>
  <c r="AX15" i="29"/>
  <c r="J16" i="29"/>
  <c r="L16" i="29"/>
  <c r="BA16" i="29"/>
  <c r="AX17" i="29"/>
  <c r="J18" i="29"/>
  <c r="L18" i="29"/>
  <c r="AK18" i="29" s="1"/>
  <c r="BA18" i="29"/>
  <c r="AX19" i="29"/>
  <c r="AV20" i="29"/>
  <c r="AY21" i="29"/>
  <c r="AY23" i="29"/>
  <c r="AV31" i="29"/>
  <c r="AY32" i="29"/>
  <c r="AV33" i="29"/>
  <c r="AY34" i="29"/>
  <c r="AV35" i="29"/>
  <c r="AY36" i="29"/>
  <c r="AV37" i="29"/>
  <c r="AY38" i="29"/>
  <c r="AV39" i="29"/>
  <c r="AY40" i="29"/>
  <c r="AV41" i="29"/>
  <c r="AY42" i="29"/>
  <c r="AV43" i="29"/>
  <c r="AY44" i="29"/>
  <c r="AW45" i="29"/>
  <c r="AZ46" i="29"/>
  <c r="AW47" i="29"/>
  <c r="AZ48" i="29"/>
  <c r="J60" i="29"/>
  <c r="J66" i="29"/>
  <c r="J72" i="29"/>
  <c r="J85" i="29"/>
  <c r="AY22" i="29"/>
  <c r="P24" i="29"/>
  <c r="AX22" i="29"/>
  <c r="O24" i="29"/>
  <c r="J22" i="29"/>
  <c r="L22" i="29"/>
  <c r="AK22" i="29" s="1"/>
  <c r="R24" i="29"/>
  <c r="BA22" i="29"/>
  <c r="M24" i="29"/>
  <c r="AV22" i="29"/>
  <c r="S47" i="29" l="1"/>
  <c r="S46" i="29"/>
  <c r="AK46" i="29"/>
  <c r="S34" i="29"/>
  <c r="AK42" i="29"/>
  <c r="AK34" i="29"/>
  <c r="AK35" i="29"/>
  <c r="AR35" i="29" s="1"/>
  <c r="AK38" i="29"/>
  <c r="AR38" i="29" s="1"/>
  <c r="AK48" i="29"/>
  <c r="AK41" i="29"/>
  <c r="AV24" i="29"/>
  <c r="BB46" i="29"/>
  <c r="AK47" i="29"/>
  <c r="AR47" i="29" s="1"/>
  <c r="AS47" i="29" s="1"/>
  <c r="AK14" i="29"/>
  <c r="AR14" i="29" s="1"/>
  <c r="AK44" i="29"/>
  <c r="AK40" i="29"/>
  <c r="BB42" i="29"/>
  <c r="AW49" i="29"/>
  <c r="S48" i="29"/>
  <c r="AZ49" i="29"/>
  <c r="BB34" i="29"/>
  <c r="AR46" i="29"/>
  <c r="BB47" i="29"/>
  <c r="AL49" i="29"/>
  <c r="S40" i="29"/>
  <c r="BA49" i="29"/>
  <c r="AR15" i="29"/>
  <c r="AR17" i="29"/>
  <c r="AR11" i="29"/>
  <c r="AR18" i="29"/>
  <c r="AR16" i="29"/>
  <c r="S10" i="29"/>
  <c r="AU10" i="29"/>
  <c r="BB10" i="29" s="1"/>
  <c r="AQ24" i="29"/>
  <c r="S12" i="29"/>
  <c r="AU12" i="29"/>
  <c r="BB12" i="29" s="1"/>
  <c r="S43" i="29"/>
  <c r="AU43" i="29"/>
  <c r="BB43" i="29" s="1"/>
  <c r="AU39" i="29"/>
  <c r="BB39" i="29" s="1"/>
  <c r="S39" i="29"/>
  <c r="AR34" i="29"/>
  <c r="AS34" i="29" s="1"/>
  <c r="L49" i="29"/>
  <c r="AU31" i="29"/>
  <c r="S31" i="29"/>
  <c r="AU20" i="29"/>
  <c r="BB20" i="29" s="1"/>
  <c r="S20" i="29"/>
  <c r="AZ24" i="29"/>
  <c r="AU45" i="29"/>
  <c r="BB45" i="29" s="1"/>
  <c r="S45" i="29"/>
  <c r="AU13" i="29"/>
  <c r="BB13" i="29" s="1"/>
  <c r="S13" i="29"/>
  <c r="AR32" i="29"/>
  <c r="AN49" i="29"/>
  <c r="AN24" i="29"/>
  <c r="AV49" i="29"/>
  <c r="AR13" i="29"/>
  <c r="S8" i="29"/>
  <c r="AU8" i="29"/>
  <c r="BB8" i="29" s="1"/>
  <c r="BB40" i="29"/>
  <c r="AR23" i="29"/>
  <c r="AU7" i="29"/>
  <c r="BB7" i="29" s="1"/>
  <c r="S7" i="29"/>
  <c r="BB48" i="29"/>
  <c r="AR39" i="29"/>
  <c r="AS39" i="29" s="1"/>
  <c r="AU32" i="29"/>
  <c r="BB32" i="29" s="1"/>
  <c r="S32" i="29"/>
  <c r="AU23" i="29"/>
  <c r="BB23" i="29" s="1"/>
  <c r="S23" i="29"/>
  <c r="AR20" i="29"/>
  <c r="AU19" i="29"/>
  <c r="BB19" i="29" s="1"/>
  <c r="S19" i="29"/>
  <c r="AR12" i="29"/>
  <c r="AR42" i="29"/>
  <c r="AS42" i="29" s="1"/>
  <c r="AR36" i="29"/>
  <c r="AO49" i="29"/>
  <c r="S18" i="29"/>
  <c r="AU18" i="29"/>
  <c r="BB18" i="29" s="1"/>
  <c r="S6" i="29"/>
  <c r="AU6" i="29"/>
  <c r="BB6" i="29" s="1"/>
  <c r="AR48" i="29"/>
  <c r="AR8" i="29"/>
  <c r="AU44" i="29"/>
  <c r="BB44" i="29" s="1"/>
  <c r="AR41" i="29"/>
  <c r="AU36" i="29"/>
  <c r="BB36" i="29" s="1"/>
  <c r="S36" i="29"/>
  <c r="AQ49" i="29"/>
  <c r="BB38" i="29"/>
  <c r="AP49" i="29"/>
  <c r="S11" i="29"/>
  <c r="AS11" i="29" s="1"/>
  <c r="AU11" i="29"/>
  <c r="BB11" i="29" s="1"/>
  <c r="S9" i="29"/>
  <c r="AU9" i="29"/>
  <c r="BB9" i="29" s="1"/>
  <c r="AM49" i="29"/>
  <c r="AR10" i="29"/>
  <c r="AR37" i="29"/>
  <c r="S17" i="29"/>
  <c r="AU17" i="29"/>
  <c r="BB17" i="29" s="1"/>
  <c r="AX24" i="29"/>
  <c r="S16" i="29"/>
  <c r="AU16" i="29"/>
  <c r="BB16" i="29" s="1"/>
  <c r="AR9" i="29"/>
  <c r="AU35" i="29"/>
  <c r="BB35" i="29" s="1"/>
  <c r="S35" i="29"/>
  <c r="AR21" i="29"/>
  <c r="AM24" i="29"/>
  <c r="AR40" i="29"/>
  <c r="AP24" i="29"/>
  <c r="AR45" i="29"/>
  <c r="BB41" i="29"/>
  <c r="S38" i="29"/>
  <c r="S15" i="29"/>
  <c r="AU15" i="29"/>
  <c r="BB15" i="29" s="1"/>
  <c r="AR44" i="29"/>
  <c r="AS44" i="29" s="1"/>
  <c r="BA24" i="29"/>
  <c r="AL24" i="29"/>
  <c r="AY24" i="29"/>
  <c r="AO24" i="29"/>
  <c r="AR19" i="29"/>
  <c r="AU14" i="29"/>
  <c r="BB14" i="29" s="1"/>
  <c r="S14" i="29"/>
  <c r="AR7" i="29"/>
  <c r="S37" i="29"/>
  <c r="AU37" i="29"/>
  <c r="BB37" i="29" s="1"/>
  <c r="AU33" i="29"/>
  <c r="BB33" i="29" s="1"/>
  <c r="S33" i="29"/>
  <c r="AY49" i="29"/>
  <c r="AR43" i="29"/>
  <c r="AR33" i="29"/>
  <c r="AX49" i="29"/>
  <c r="AU21" i="29"/>
  <c r="BB21" i="29" s="1"/>
  <c r="S21" i="29"/>
  <c r="AW24" i="29"/>
  <c r="S41" i="29"/>
  <c r="AR6" i="29"/>
  <c r="AR22" i="29"/>
  <c r="S22" i="29"/>
  <c r="L24" i="29"/>
  <c r="AU22" i="29"/>
  <c r="AS10" i="29" l="1"/>
  <c r="AS46" i="29"/>
  <c r="AS7" i="29"/>
  <c r="AS18" i="29"/>
  <c r="AS45" i="29"/>
  <c r="AS48" i="29"/>
  <c r="AS14" i="29"/>
  <c r="AS6" i="29"/>
  <c r="AS33" i="29"/>
  <c r="AS35" i="29"/>
  <c r="AS9" i="29"/>
  <c r="AS17" i="29"/>
  <c r="AS15" i="29"/>
  <c r="AS16" i="29"/>
  <c r="AS40" i="29"/>
  <c r="AS43" i="29"/>
  <c r="AS19" i="29"/>
  <c r="AS37" i="29"/>
  <c r="AS38" i="29"/>
  <c r="AS23" i="29"/>
  <c r="AS8" i="29"/>
  <c r="AS20" i="29"/>
  <c r="AS12" i="29"/>
  <c r="AU49" i="29"/>
  <c r="BB31" i="29"/>
  <c r="BB49" i="29" s="1"/>
  <c r="AS41" i="29"/>
  <c r="AS36" i="29"/>
  <c r="AS32" i="29"/>
  <c r="AS13" i="29"/>
  <c r="S24" i="29"/>
  <c r="AS21" i="29"/>
  <c r="AK24" i="29"/>
  <c r="AR31" i="29"/>
  <c r="AR49" i="29" s="1"/>
  <c r="AK49" i="29"/>
  <c r="S49" i="29"/>
  <c r="BB22" i="29"/>
  <c r="BB24" i="29" s="1"/>
  <c r="AU24" i="29"/>
  <c r="AS22" i="29"/>
  <c r="AR24" i="29"/>
  <c r="AS24" i="29" l="1"/>
  <c r="AS31" i="29"/>
  <c r="AS49" i="29" s="1"/>
  <c r="J122" i="29" l="1"/>
  <c r="J111" i="29" l="1"/>
  <c r="J113" i="29"/>
  <c r="J108" i="29" l="1"/>
  <c r="J109" i="29"/>
  <c r="J106" i="29"/>
  <c r="J120" i="29"/>
  <c r="J116" i="29"/>
  <c r="J115" i="29"/>
  <c r="J119" i="29"/>
  <c r="J121" i="29" l="1"/>
  <c r="J107" i="29"/>
  <c r="J118" i="29"/>
  <c r="J114" i="29"/>
  <c r="J112" i="29"/>
  <c r="J110" i="29"/>
  <c r="J123" i="29"/>
  <c r="J117" i="29"/>
  <c r="AT28" i="29" l="1"/>
  <c r="A28" i="29"/>
  <c r="K28" i="29" s="1"/>
  <c r="AT3" i="29" l="1"/>
  <c r="AJ3" i="29"/>
  <c r="AB3" i="29"/>
  <c r="T3" i="29"/>
  <c r="K3" i="29"/>
  <c r="A3" i="29"/>
  <c r="AT78" i="29" l="1"/>
  <c r="AJ78" i="29"/>
  <c r="AB78" i="29"/>
  <c r="T78" i="29"/>
  <c r="K78" i="29"/>
  <c r="A78" i="29"/>
  <c r="AT53" i="29"/>
  <c r="AJ53" i="29"/>
  <c r="AB53" i="29"/>
  <c r="T53" i="29"/>
  <c r="K53" i="29"/>
  <c r="A53" i="29"/>
  <c r="M90" i="29" l="1"/>
  <c r="AL90" i="29" s="1"/>
  <c r="N90" i="29" l="1"/>
  <c r="AM90" i="29" s="1"/>
  <c r="L90" i="29"/>
  <c r="AK90" i="29" s="1"/>
  <c r="AV90" i="29"/>
  <c r="AW90" i="29" l="1"/>
  <c r="AU90" i="29"/>
  <c r="O73" i="29" l="1"/>
  <c r="AN73" i="29" s="1"/>
  <c r="O72" i="29"/>
  <c r="AN72" i="29" s="1"/>
  <c r="N72" i="29"/>
  <c r="AM72" i="29" s="1"/>
  <c r="O71" i="29"/>
  <c r="AN71" i="29" s="1"/>
  <c r="O70" i="29"/>
  <c r="AN70" i="29" s="1"/>
  <c r="N70" i="29"/>
  <c r="AM70" i="29" s="1"/>
  <c r="O69" i="29"/>
  <c r="AN69" i="29" s="1"/>
  <c r="N68" i="29"/>
  <c r="AM68" i="29" s="1"/>
  <c r="O67" i="29"/>
  <c r="AN67" i="29" s="1"/>
  <c r="O66" i="29"/>
  <c r="AN66" i="29" s="1"/>
  <c r="N66" i="29"/>
  <c r="AM66" i="29" s="1"/>
  <c r="O65" i="29"/>
  <c r="AN65" i="29" s="1"/>
  <c r="O64" i="29"/>
  <c r="AN64" i="29" s="1"/>
  <c r="N64" i="29"/>
  <c r="AM64" i="29" s="1"/>
  <c r="O63" i="29"/>
  <c r="AN63" i="29" s="1"/>
  <c r="O62" i="29"/>
  <c r="AN62" i="29" s="1"/>
  <c r="N62" i="29"/>
  <c r="AM62" i="29" s="1"/>
  <c r="O61" i="29"/>
  <c r="AN61" i="29" s="1"/>
  <c r="N60" i="29"/>
  <c r="AM60" i="29" s="1"/>
  <c r="O59" i="29"/>
  <c r="AN59" i="29" s="1"/>
  <c r="O58" i="29"/>
  <c r="AN58" i="29" s="1"/>
  <c r="N58" i="29"/>
  <c r="AM58" i="29" s="1"/>
  <c r="O57" i="29"/>
  <c r="AN57" i="29" s="1"/>
  <c r="O56" i="29"/>
  <c r="AN56" i="29" s="1"/>
  <c r="N56" i="29"/>
  <c r="AM56" i="29" s="1"/>
  <c r="L56" i="29" l="1"/>
  <c r="AK56" i="29" s="1"/>
  <c r="M57" i="29"/>
  <c r="AL57" i="29" s="1"/>
  <c r="P63" i="29"/>
  <c r="AO63" i="29" s="1"/>
  <c r="N65" i="29"/>
  <c r="AM65" i="29" s="1"/>
  <c r="R61" i="29"/>
  <c r="AQ61" i="29" s="1"/>
  <c r="O68" i="29"/>
  <c r="AN68" i="29" s="1"/>
  <c r="M70" i="29"/>
  <c r="AL70" i="29" s="1"/>
  <c r="N57" i="29"/>
  <c r="AM57" i="29" s="1"/>
  <c r="Q66" i="29"/>
  <c r="AP66" i="29" s="1"/>
  <c r="O60" i="29"/>
  <c r="AN60" i="29" s="1"/>
  <c r="M62" i="29"/>
  <c r="AL62" i="29" s="1"/>
  <c r="P71" i="29"/>
  <c r="AO71" i="29" s="1"/>
  <c r="N73" i="29"/>
  <c r="AM73" i="29" s="1"/>
  <c r="Q58" i="29"/>
  <c r="AP58" i="29" s="1"/>
  <c r="R69" i="29"/>
  <c r="AQ69" i="29" s="1"/>
  <c r="R58" i="29"/>
  <c r="AQ58" i="29" s="1"/>
  <c r="M59" i="29"/>
  <c r="AL59" i="29" s="1"/>
  <c r="P60" i="29"/>
  <c r="AO60" i="29" s="1"/>
  <c r="Q63" i="29"/>
  <c r="AP63" i="29" s="1"/>
  <c r="R66" i="29"/>
  <c r="AQ66" i="29" s="1"/>
  <c r="M67" i="29"/>
  <c r="AL67" i="29" s="1"/>
  <c r="P68" i="29"/>
  <c r="AO68" i="29" s="1"/>
  <c r="Q71" i="29"/>
  <c r="AP71" i="29" s="1"/>
  <c r="M56" i="29"/>
  <c r="AL56" i="29" s="1"/>
  <c r="P57" i="29"/>
  <c r="AO57" i="29" s="1"/>
  <c r="N59" i="29"/>
  <c r="AM59" i="29" s="1"/>
  <c r="Q60" i="29"/>
  <c r="AP60" i="29" s="1"/>
  <c r="R63" i="29"/>
  <c r="AQ63" i="29" s="1"/>
  <c r="M64" i="29"/>
  <c r="AL64" i="29" s="1"/>
  <c r="P65" i="29"/>
  <c r="AO65" i="29" s="1"/>
  <c r="N67" i="29"/>
  <c r="AM67" i="29" s="1"/>
  <c r="Q68" i="29"/>
  <c r="AP68" i="29" s="1"/>
  <c r="R71" i="29"/>
  <c r="AQ71" i="29" s="1"/>
  <c r="M72" i="29"/>
  <c r="AL72" i="29" s="1"/>
  <c r="P73" i="29"/>
  <c r="AO73" i="29" s="1"/>
  <c r="M61" i="29"/>
  <c r="AL61" i="29" s="1"/>
  <c r="R68" i="29"/>
  <c r="AQ68" i="29" s="1"/>
  <c r="Q73" i="29"/>
  <c r="AP73" i="29" s="1"/>
  <c r="M58" i="29"/>
  <c r="AL58" i="29" s="1"/>
  <c r="R65" i="29"/>
  <c r="AQ65" i="29" s="1"/>
  <c r="P56" i="29"/>
  <c r="AO56" i="29" s="1"/>
  <c r="Q59" i="29"/>
  <c r="AP59" i="29" s="1"/>
  <c r="R62" i="29"/>
  <c r="AQ62" i="29" s="1"/>
  <c r="M63" i="29"/>
  <c r="AL63" i="29" s="1"/>
  <c r="P64" i="29"/>
  <c r="AO64" i="29" s="1"/>
  <c r="Q67" i="29"/>
  <c r="AP67" i="29" s="1"/>
  <c r="R70" i="29"/>
  <c r="AQ70" i="29" s="1"/>
  <c r="M71" i="29"/>
  <c r="AL71" i="29" s="1"/>
  <c r="P72" i="29"/>
  <c r="AO72" i="29" s="1"/>
  <c r="M60" i="29"/>
  <c r="AL60" i="29" s="1"/>
  <c r="R60" i="29"/>
  <c r="AQ60" i="29" s="1"/>
  <c r="P62" i="29"/>
  <c r="AO62" i="29" s="1"/>
  <c r="Q65" i="29"/>
  <c r="AP65" i="29" s="1"/>
  <c r="P70" i="29"/>
  <c r="AO70" i="29" s="1"/>
  <c r="N61" i="29"/>
  <c r="AM61" i="29" s="1"/>
  <c r="Q62" i="29"/>
  <c r="AP62" i="29" s="1"/>
  <c r="N69" i="29"/>
  <c r="AM69" i="29" s="1"/>
  <c r="Q56" i="29"/>
  <c r="AP56" i="29" s="1"/>
  <c r="R59" i="29"/>
  <c r="AQ59" i="29" s="1"/>
  <c r="P61" i="29"/>
  <c r="AO61" i="29" s="1"/>
  <c r="N63" i="29"/>
  <c r="AM63" i="29" s="1"/>
  <c r="Q64" i="29"/>
  <c r="AP64" i="29" s="1"/>
  <c r="R67" i="29"/>
  <c r="AQ67" i="29" s="1"/>
  <c r="M68" i="29"/>
  <c r="AL68" i="29" s="1"/>
  <c r="N71" i="29"/>
  <c r="AM71" i="29" s="1"/>
  <c r="Q72" i="29"/>
  <c r="AP72" i="29" s="1"/>
  <c r="P69" i="29"/>
  <c r="AO69" i="29" s="1"/>
  <c r="Q57" i="29"/>
  <c r="AP57" i="29" s="1"/>
  <c r="M69" i="29"/>
  <c r="AL69" i="29" s="1"/>
  <c r="P59" i="29"/>
  <c r="AO59" i="29" s="1"/>
  <c r="M66" i="29"/>
  <c r="AL66" i="29" s="1"/>
  <c r="P67" i="29"/>
  <c r="AO67" i="29" s="1"/>
  <c r="Q70" i="29"/>
  <c r="AP70" i="29" s="1"/>
  <c r="R73" i="29"/>
  <c r="AQ73" i="29" s="1"/>
  <c r="R57" i="29"/>
  <c r="AQ57" i="29" s="1"/>
  <c r="R56" i="29"/>
  <c r="AQ56" i="29" s="1"/>
  <c r="P58" i="29"/>
  <c r="AO58" i="29" s="1"/>
  <c r="Q61" i="29"/>
  <c r="AP61" i="29" s="1"/>
  <c r="R64" i="29"/>
  <c r="AQ64" i="29" s="1"/>
  <c r="M65" i="29"/>
  <c r="AL65" i="29" s="1"/>
  <c r="P66" i="29"/>
  <c r="AO66" i="29" s="1"/>
  <c r="Q69" i="29"/>
  <c r="AP69" i="29" s="1"/>
  <c r="R72" i="29"/>
  <c r="AQ72" i="29" s="1"/>
  <c r="M73" i="29"/>
  <c r="AL73" i="29" s="1"/>
  <c r="AZ70" i="29" l="1"/>
  <c r="AY61" i="29"/>
  <c r="O74" i="29"/>
  <c r="AY67" i="29"/>
  <c r="N74" i="29"/>
  <c r="AV66" i="29"/>
  <c r="BA64" i="29"/>
  <c r="BA62" i="29"/>
  <c r="AY66" i="29"/>
  <c r="BA73" i="29"/>
  <c r="BA72" i="29"/>
  <c r="BA67" i="29"/>
  <c r="AZ65" i="29"/>
  <c r="AY72" i="29"/>
  <c r="AZ59" i="29"/>
  <c r="AY71" i="29"/>
  <c r="AY59" i="29"/>
  <c r="AW68" i="29"/>
  <c r="AZ57" i="29"/>
  <c r="AY60" i="29"/>
  <c r="AW64" i="29"/>
  <c r="L60" i="29"/>
  <c r="AK60" i="29" s="1"/>
  <c r="AV64" i="29"/>
  <c r="AZ58" i="29"/>
  <c r="L59" i="29"/>
  <c r="AK59" i="29" s="1"/>
  <c r="AV57" i="29"/>
  <c r="AW56" i="29"/>
  <c r="L70" i="29"/>
  <c r="AK70" i="29" s="1"/>
  <c r="AZ69" i="29"/>
  <c r="AV65" i="29"/>
  <c r="R74" i="29"/>
  <c r="BA56" i="29"/>
  <c r="AV68" i="29"/>
  <c r="AZ64" i="29"/>
  <c r="P74" i="29"/>
  <c r="AY56" i="29"/>
  <c r="BA65" i="29"/>
  <c r="BA68" i="29"/>
  <c r="AV61" i="29"/>
  <c r="L69" i="29"/>
  <c r="AK69" i="29" s="1"/>
  <c r="AZ68" i="29"/>
  <c r="AY65" i="29"/>
  <c r="AX68" i="29"/>
  <c r="AW65" i="29"/>
  <c r="AX59" i="29"/>
  <c r="AW66" i="29"/>
  <c r="AV60" i="29"/>
  <c r="AZ67" i="29"/>
  <c r="AV63" i="29"/>
  <c r="AZ60" i="29"/>
  <c r="AZ63" i="29"/>
  <c r="L63" i="29"/>
  <c r="AK63" i="29" s="1"/>
  <c r="AV69" i="29"/>
  <c r="AV58" i="29"/>
  <c r="AY70" i="29"/>
  <c r="L66" i="29"/>
  <c r="AK66" i="29" s="1"/>
  <c r="AZ73" i="29"/>
  <c r="AY73" i="29"/>
  <c r="AY57" i="29"/>
  <c r="M74" i="29"/>
  <c r="AV56" i="29"/>
  <c r="BA66" i="29"/>
  <c r="L64" i="29"/>
  <c r="AK64" i="29" s="1"/>
  <c r="AV59" i="29"/>
  <c r="AW62" i="29"/>
  <c r="L57" i="29"/>
  <c r="AK57" i="29" s="1"/>
  <c r="BA60" i="29"/>
  <c r="L68" i="29"/>
  <c r="AK68" i="29" s="1"/>
  <c r="L61" i="29"/>
  <c r="AK61" i="29" s="1"/>
  <c r="AV73" i="29"/>
  <c r="BA57" i="29"/>
  <c r="L73" i="29"/>
  <c r="AK73" i="29" s="1"/>
  <c r="AZ72" i="29"/>
  <c r="BA59" i="29"/>
  <c r="AZ56" i="29"/>
  <c r="Q74" i="29"/>
  <c r="AY62" i="29"/>
  <c r="BA70" i="29"/>
  <c r="AW63" i="29"/>
  <c r="L58" i="29"/>
  <c r="AK58" i="29" s="1"/>
  <c r="L72" i="29"/>
  <c r="AK72" i="29" s="1"/>
  <c r="AZ71" i="29"/>
  <c r="AY68" i="29"/>
  <c r="BA69" i="29"/>
  <c r="AV62" i="29"/>
  <c r="AW72" i="29"/>
  <c r="AW60" i="29"/>
  <c r="AV71" i="29"/>
  <c r="AZ62" i="29"/>
  <c r="AY64" i="29"/>
  <c r="BA58" i="29"/>
  <c r="AX60" i="29"/>
  <c r="AY63" i="29"/>
  <c r="L65" i="29"/>
  <c r="AK65" i="29" s="1"/>
  <c r="AU56" i="29"/>
  <c r="S56" i="29"/>
  <c r="L62" i="29"/>
  <c r="AK62" i="29" s="1"/>
  <c r="AZ61" i="29"/>
  <c r="AY58" i="29"/>
  <c r="L71" i="29"/>
  <c r="AK71" i="29" s="1"/>
  <c r="AY69" i="29"/>
  <c r="BA71" i="29"/>
  <c r="BA63" i="29"/>
  <c r="AV67" i="29"/>
  <c r="L67" i="29"/>
  <c r="AK67" i="29" s="1"/>
  <c r="AW73" i="29"/>
  <c r="AW57" i="29"/>
  <c r="BA61" i="29"/>
  <c r="AW70" i="29"/>
  <c r="AW58" i="29"/>
  <c r="L74" i="29" l="1"/>
  <c r="AZ66" i="29"/>
  <c r="AZ74" i="29" s="1"/>
  <c r="AR56" i="29"/>
  <c r="AS56" i="29" s="1"/>
  <c r="AN74" i="29"/>
  <c r="AM74" i="29"/>
  <c r="AR67" i="29"/>
  <c r="AO74" i="29"/>
  <c r="AP74" i="29"/>
  <c r="AR59" i="29"/>
  <c r="AQ74" i="29"/>
  <c r="AR57" i="29"/>
  <c r="AW67" i="29"/>
  <c r="AX71" i="29"/>
  <c r="AU71" i="29"/>
  <c r="S71" i="29"/>
  <c r="AU62" i="29"/>
  <c r="S62" i="29"/>
  <c r="S72" i="29"/>
  <c r="AU72" i="29"/>
  <c r="AU73" i="29"/>
  <c r="S73" i="29"/>
  <c r="AR73" i="29"/>
  <c r="AX67" i="29"/>
  <c r="AX56" i="29"/>
  <c r="BB56" i="29" s="1"/>
  <c r="AR70" i="29"/>
  <c r="AW61" i="29"/>
  <c r="AU70" i="29"/>
  <c r="S70" i="29"/>
  <c r="S65" i="29"/>
  <c r="AU65" i="29"/>
  <c r="AU58" i="29"/>
  <c r="S58" i="29"/>
  <c r="AX66" i="29"/>
  <c r="AR61" i="29"/>
  <c r="AU61" i="29"/>
  <c r="S61" i="29"/>
  <c r="AU63" i="29"/>
  <c r="S63" i="29"/>
  <c r="AR65" i="29"/>
  <c r="AX72" i="29"/>
  <c r="AX57" i="29"/>
  <c r="AX70" i="29"/>
  <c r="AW69" i="29"/>
  <c r="AW71" i="29"/>
  <c r="AV70" i="29"/>
  <c r="AR63" i="29"/>
  <c r="AX63" i="29"/>
  <c r="BA74" i="29"/>
  <c r="AU59" i="29"/>
  <c r="S59" i="29"/>
  <c r="AX62" i="29"/>
  <c r="AX61" i="29"/>
  <c r="AX64" i="29"/>
  <c r="S66" i="29"/>
  <c r="AU66" i="29"/>
  <c r="AX58" i="29"/>
  <c r="S60" i="29"/>
  <c r="AU60" i="29"/>
  <c r="BB60" i="29" s="1"/>
  <c r="AU64" i="29"/>
  <c r="S64" i="29"/>
  <c r="S67" i="29"/>
  <c r="AU67" i="29"/>
  <c r="AU68" i="29"/>
  <c r="BB68" i="29" s="1"/>
  <c r="S68" i="29"/>
  <c r="S57" i="29"/>
  <c r="AU57" i="29"/>
  <c r="AV72" i="29"/>
  <c r="AR71" i="29"/>
  <c r="AX65" i="29"/>
  <c r="AW59" i="29"/>
  <c r="AX73" i="29"/>
  <c r="AR69" i="29"/>
  <c r="AU69" i="29"/>
  <c r="S69" i="29"/>
  <c r="AY74" i="29"/>
  <c r="AX69" i="29"/>
  <c r="AR66" i="29"/>
  <c r="AS66" i="29" l="1"/>
  <c r="AR62" i="29"/>
  <c r="AS62" i="29" s="1"/>
  <c r="AS70" i="29"/>
  <c r="AL74" i="29"/>
  <c r="AS63" i="29"/>
  <c r="AS67" i="29"/>
  <c r="AS57" i="29"/>
  <c r="AR64" i="29"/>
  <c r="AS64" i="29" s="1"/>
  <c r="AR68" i="29"/>
  <c r="AS68" i="29" s="1"/>
  <c r="S74" i="29"/>
  <c r="AR60" i="29"/>
  <c r="AS60" i="29" s="1"/>
  <c r="AR72" i="29"/>
  <c r="AS72" i="29" s="1"/>
  <c r="AV74" i="29"/>
  <c r="BB58" i="29"/>
  <c r="BB72" i="29"/>
  <c r="AS59" i="29"/>
  <c r="AR58" i="29"/>
  <c r="AK74" i="29"/>
  <c r="BB64" i="29"/>
  <c r="BB57" i="29"/>
  <c r="BB69" i="29"/>
  <c r="BB71" i="29"/>
  <c r="AS65" i="29"/>
  <c r="AW74" i="29"/>
  <c r="BB66" i="29"/>
  <c r="AS69" i="29"/>
  <c r="AS73" i="29"/>
  <c r="BB67" i="29"/>
  <c r="AS61" i="29"/>
  <c r="BB65" i="29"/>
  <c r="BB61" i="29"/>
  <c r="AS71" i="29"/>
  <c r="AU74" i="29"/>
  <c r="BB63" i="29"/>
  <c r="BB59" i="29"/>
  <c r="BB70" i="29"/>
  <c r="AX74" i="29"/>
  <c r="BB73" i="29"/>
  <c r="BB62" i="29"/>
  <c r="AR74" i="29" l="1"/>
  <c r="AS58" i="29"/>
  <c r="AS74" i="29" s="1"/>
  <c r="BB74" i="29"/>
  <c r="BC74" i="29" s="1"/>
  <c r="R98" i="29" l="1"/>
  <c r="AQ98" i="29" s="1"/>
  <c r="Q98" i="29"/>
  <c r="AP98" i="29" s="1"/>
  <c r="P98" i="29"/>
  <c r="AO98" i="29" s="1"/>
  <c r="O98" i="29"/>
  <c r="AN98" i="29" s="1"/>
  <c r="N98" i="29"/>
  <c r="AM98" i="29" s="1"/>
  <c r="M98" i="29"/>
  <c r="AL98" i="29" s="1"/>
  <c r="R97" i="29"/>
  <c r="AQ97" i="29" s="1"/>
  <c r="Q97" i="29"/>
  <c r="AP97" i="29" s="1"/>
  <c r="P97" i="29"/>
  <c r="AO97" i="29" s="1"/>
  <c r="O97" i="29"/>
  <c r="AN97" i="29" s="1"/>
  <c r="N97" i="29"/>
  <c r="AM97" i="29" s="1"/>
  <c r="M97" i="29"/>
  <c r="AL97" i="29" s="1"/>
  <c r="R96" i="29"/>
  <c r="AQ96" i="29" s="1"/>
  <c r="Q96" i="29"/>
  <c r="AP96" i="29" s="1"/>
  <c r="P96" i="29"/>
  <c r="AO96" i="29" s="1"/>
  <c r="O96" i="29"/>
  <c r="AN96" i="29" s="1"/>
  <c r="N96" i="29"/>
  <c r="AM96" i="29" s="1"/>
  <c r="M96" i="29"/>
  <c r="AL96" i="29" s="1"/>
  <c r="R95" i="29"/>
  <c r="AQ95" i="29" s="1"/>
  <c r="Q95" i="29"/>
  <c r="AP95" i="29" s="1"/>
  <c r="P95" i="29"/>
  <c r="AO95" i="29" s="1"/>
  <c r="O95" i="29"/>
  <c r="AN95" i="29" s="1"/>
  <c r="N95" i="29"/>
  <c r="AM95" i="29" s="1"/>
  <c r="M95" i="29"/>
  <c r="AL95" i="29" s="1"/>
  <c r="R94" i="29"/>
  <c r="AQ94" i="29" s="1"/>
  <c r="Q94" i="29"/>
  <c r="AP94" i="29" s="1"/>
  <c r="P94" i="29"/>
  <c r="AO94" i="29" s="1"/>
  <c r="O94" i="29"/>
  <c r="AN94" i="29" s="1"/>
  <c r="N94" i="29"/>
  <c r="AM94" i="29" s="1"/>
  <c r="M94" i="29"/>
  <c r="AL94" i="29" s="1"/>
  <c r="R93" i="29"/>
  <c r="AQ93" i="29" s="1"/>
  <c r="Q93" i="29"/>
  <c r="AP93" i="29" s="1"/>
  <c r="P93" i="29"/>
  <c r="AO93" i="29" s="1"/>
  <c r="O93" i="29"/>
  <c r="AN93" i="29" s="1"/>
  <c r="N93" i="29"/>
  <c r="AM93" i="29" s="1"/>
  <c r="M93" i="29"/>
  <c r="AL93" i="29" s="1"/>
  <c r="R92" i="29"/>
  <c r="AQ92" i="29" s="1"/>
  <c r="Q92" i="29"/>
  <c r="AP92" i="29" s="1"/>
  <c r="P92" i="29"/>
  <c r="AO92" i="29" s="1"/>
  <c r="O92" i="29"/>
  <c r="AN92" i="29" s="1"/>
  <c r="N92" i="29"/>
  <c r="AM92" i="29" s="1"/>
  <c r="M92" i="29"/>
  <c r="AL92" i="29" s="1"/>
  <c r="R91" i="29"/>
  <c r="AQ91" i="29" s="1"/>
  <c r="Q91" i="29"/>
  <c r="AP91" i="29" s="1"/>
  <c r="P91" i="29"/>
  <c r="AO91" i="29" s="1"/>
  <c r="O91" i="29"/>
  <c r="AN91" i="29" s="1"/>
  <c r="N91" i="29"/>
  <c r="AM91" i="29" s="1"/>
  <c r="M91" i="29"/>
  <c r="AL91" i="29" s="1"/>
  <c r="R90" i="29"/>
  <c r="AQ90" i="29" s="1"/>
  <c r="Q90" i="29"/>
  <c r="AP90" i="29" s="1"/>
  <c r="P90" i="29"/>
  <c r="AO90" i="29" s="1"/>
  <c r="R89" i="29"/>
  <c r="AQ89" i="29" s="1"/>
  <c r="Q89" i="29"/>
  <c r="AP89" i="29" s="1"/>
  <c r="P89" i="29"/>
  <c r="AO89" i="29" s="1"/>
  <c r="O89" i="29"/>
  <c r="AN89" i="29" s="1"/>
  <c r="N89" i="29"/>
  <c r="AM89" i="29" s="1"/>
  <c r="M89" i="29"/>
  <c r="AL89" i="29" s="1"/>
  <c r="R88" i="29"/>
  <c r="AQ88" i="29" s="1"/>
  <c r="Q88" i="29"/>
  <c r="AP88" i="29" s="1"/>
  <c r="P88" i="29"/>
  <c r="AO88" i="29" s="1"/>
  <c r="O88" i="29"/>
  <c r="AN88" i="29" s="1"/>
  <c r="N88" i="29"/>
  <c r="AM88" i="29" s="1"/>
  <c r="M88" i="29"/>
  <c r="AL88" i="29" s="1"/>
  <c r="R87" i="29"/>
  <c r="AQ87" i="29" s="1"/>
  <c r="Q87" i="29"/>
  <c r="AP87" i="29" s="1"/>
  <c r="P87" i="29"/>
  <c r="AO87" i="29" s="1"/>
  <c r="O87" i="29"/>
  <c r="AN87" i="29" s="1"/>
  <c r="N87" i="29"/>
  <c r="AM87" i="29" s="1"/>
  <c r="M87" i="29"/>
  <c r="AL87" i="29" s="1"/>
  <c r="R86" i="29"/>
  <c r="AQ86" i="29" s="1"/>
  <c r="Q86" i="29"/>
  <c r="AP86" i="29" s="1"/>
  <c r="P86" i="29"/>
  <c r="AO86" i="29" s="1"/>
  <c r="O86" i="29"/>
  <c r="AN86" i="29" s="1"/>
  <c r="N86" i="29"/>
  <c r="AM86" i="29" s="1"/>
  <c r="M86" i="29"/>
  <c r="AL86" i="29" s="1"/>
  <c r="R85" i="29"/>
  <c r="AQ85" i="29" s="1"/>
  <c r="Q85" i="29"/>
  <c r="AP85" i="29" s="1"/>
  <c r="P85" i="29"/>
  <c r="AO85" i="29" s="1"/>
  <c r="O85" i="29"/>
  <c r="AN85" i="29" s="1"/>
  <c r="N85" i="29"/>
  <c r="AM85" i="29" s="1"/>
  <c r="M85" i="29"/>
  <c r="AL85" i="29" s="1"/>
  <c r="R84" i="29"/>
  <c r="AQ84" i="29" s="1"/>
  <c r="Q84" i="29"/>
  <c r="AP84" i="29" s="1"/>
  <c r="P84" i="29"/>
  <c r="AO84" i="29" s="1"/>
  <c r="O84" i="29"/>
  <c r="AN84" i="29" s="1"/>
  <c r="N84" i="29"/>
  <c r="AM84" i="29" s="1"/>
  <c r="M84" i="29"/>
  <c r="AL84" i="29" s="1"/>
  <c r="R83" i="29"/>
  <c r="AQ83" i="29" s="1"/>
  <c r="Q83" i="29"/>
  <c r="AP83" i="29" s="1"/>
  <c r="P83" i="29"/>
  <c r="AO83" i="29" s="1"/>
  <c r="O83" i="29"/>
  <c r="AN83" i="29" s="1"/>
  <c r="N83" i="29"/>
  <c r="AM83" i="29" s="1"/>
  <c r="M83" i="29"/>
  <c r="AL83" i="29" s="1"/>
  <c r="R82" i="29"/>
  <c r="AQ82" i="29" s="1"/>
  <c r="Q82" i="29"/>
  <c r="AP82" i="29" s="1"/>
  <c r="P82" i="29"/>
  <c r="AO82" i="29" s="1"/>
  <c r="O82" i="29"/>
  <c r="AN82" i="29" s="1"/>
  <c r="N82" i="29"/>
  <c r="AM82" i="29" s="1"/>
  <c r="M82" i="29"/>
  <c r="AL82" i="29" s="1"/>
  <c r="R81" i="29"/>
  <c r="AQ81" i="29" s="1"/>
  <c r="Q81" i="29"/>
  <c r="AP81" i="29" s="1"/>
  <c r="P81" i="29"/>
  <c r="AO81" i="29" s="1"/>
  <c r="O81" i="29"/>
  <c r="AN81" i="29" s="1"/>
  <c r="N81" i="29"/>
  <c r="AM81" i="29" s="1"/>
  <c r="M81" i="29"/>
  <c r="AL81" i="29" s="1"/>
  <c r="AX81" i="29" l="1"/>
  <c r="L82" i="29"/>
  <c r="AK82" i="29" s="1"/>
  <c r="BA82" i="29"/>
  <c r="AX83" i="29"/>
  <c r="L84" i="29"/>
  <c r="AK84" i="29" s="1"/>
  <c r="BA84" i="29"/>
  <c r="AX85" i="29"/>
  <c r="L86" i="29"/>
  <c r="AK86" i="29" s="1"/>
  <c r="BA86" i="29"/>
  <c r="AX87" i="29"/>
  <c r="L88" i="29"/>
  <c r="AK88" i="29" s="1"/>
  <c r="BA88" i="29"/>
  <c r="AX89" i="29"/>
  <c r="O90" i="29"/>
  <c r="AN90" i="29" s="1"/>
  <c r="L91" i="29"/>
  <c r="AK91" i="29" s="1"/>
  <c r="BA91" i="29"/>
  <c r="AX92" i="29"/>
  <c r="L93" i="29"/>
  <c r="AK93" i="29" s="1"/>
  <c r="BA93" i="29"/>
  <c r="AX94" i="29"/>
  <c r="L95" i="29"/>
  <c r="AK95" i="29" s="1"/>
  <c r="BA95" i="29"/>
  <c r="AX96" i="29"/>
  <c r="L97" i="29"/>
  <c r="AK97" i="29" s="1"/>
  <c r="BA97" i="29"/>
  <c r="AX98" i="29"/>
  <c r="P99" i="29"/>
  <c r="AY81" i="29"/>
  <c r="AV82" i="29"/>
  <c r="AY83" i="29"/>
  <c r="AV84" i="29"/>
  <c r="AY85" i="29"/>
  <c r="AV86" i="29"/>
  <c r="AY87" i="29"/>
  <c r="AV88" i="29"/>
  <c r="AY89" i="29"/>
  <c r="AY90" i="29"/>
  <c r="AV91" i="29"/>
  <c r="AY92" i="29"/>
  <c r="AV93" i="29"/>
  <c r="AY94" i="29"/>
  <c r="AV95" i="29"/>
  <c r="AY96" i="29"/>
  <c r="AV97" i="29"/>
  <c r="AY98" i="29"/>
  <c r="Q99" i="29"/>
  <c r="AZ81" i="29"/>
  <c r="AW82" i="29"/>
  <c r="AZ83" i="29"/>
  <c r="AW84" i="29"/>
  <c r="AZ85" i="29"/>
  <c r="AW86" i="29"/>
  <c r="AZ87" i="29"/>
  <c r="AW88" i="29"/>
  <c r="AZ89" i="29"/>
  <c r="AZ90" i="29"/>
  <c r="AW91" i="29"/>
  <c r="AZ92" i="29"/>
  <c r="AW93" i="29"/>
  <c r="AZ94" i="29"/>
  <c r="AW95" i="29"/>
  <c r="AZ96" i="29"/>
  <c r="AW97" i="29"/>
  <c r="AZ98" i="29"/>
  <c r="L81" i="29"/>
  <c r="AK81" i="29" s="1"/>
  <c r="R99" i="29"/>
  <c r="BA81" i="29"/>
  <c r="AX82" i="29"/>
  <c r="L83" i="29"/>
  <c r="AK83" i="29" s="1"/>
  <c r="BA83" i="29"/>
  <c r="AX84" i="29"/>
  <c r="L85" i="29"/>
  <c r="AK85" i="29" s="1"/>
  <c r="BA85" i="29"/>
  <c r="AX86" i="29"/>
  <c r="L87" i="29"/>
  <c r="AK87" i="29" s="1"/>
  <c r="BA87" i="29"/>
  <c r="AX88" i="29"/>
  <c r="L89" i="29"/>
  <c r="AK89" i="29" s="1"/>
  <c r="BA89" i="29"/>
  <c r="BA90" i="29"/>
  <c r="AX91" i="29"/>
  <c r="L92" i="29"/>
  <c r="AK92" i="29" s="1"/>
  <c r="BA92" i="29"/>
  <c r="AX93" i="29"/>
  <c r="L94" i="29"/>
  <c r="AK94" i="29" s="1"/>
  <c r="BA94" i="29"/>
  <c r="AX95" i="29"/>
  <c r="L96" i="29"/>
  <c r="AK96" i="29" s="1"/>
  <c r="BA96" i="29"/>
  <c r="AX97" i="29"/>
  <c r="L98" i="29"/>
  <c r="AK98" i="29" s="1"/>
  <c r="BA98" i="29"/>
  <c r="AV81" i="29"/>
  <c r="M99" i="29"/>
  <c r="AY82" i="29"/>
  <c r="AV83" i="29"/>
  <c r="AY84" i="29"/>
  <c r="AV85" i="29"/>
  <c r="AY86" i="29"/>
  <c r="AV87" i="29"/>
  <c r="AY88" i="29"/>
  <c r="AV89" i="29"/>
  <c r="AY91" i="29"/>
  <c r="AV92" i="29"/>
  <c r="AY93" i="29"/>
  <c r="AV94" i="29"/>
  <c r="AY95" i="29"/>
  <c r="AV96" i="29"/>
  <c r="AY97" i="29"/>
  <c r="AV98" i="29"/>
  <c r="AW81" i="29"/>
  <c r="N99" i="29"/>
  <c r="AZ82" i="29"/>
  <c r="AW83" i="29"/>
  <c r="AZ84" i="29"/>
  <c r="AW85" i="29"/>
  <c r="AZ86" i="29"/>
  <c r="AW87" i="29"/>
  <c r="AZ88" i="29"/>
  <c r="AW89" i="29"/>
  <c r="AZ91" i="29"/>
  <c r="AW92" i="29"/>
  <c r="AZ93" i="29"/>
  <c r="AW94" i="29"/>
  <c r="AZ95" i="29"/>
  <c r="AW96" i="29"/>
  <c r="AZ97" i="29"/>
  <c r="AW98" i="29"/>
  <c r="AU98" i="29" l="1"/>
  <c r="BB98" i="29" s="1"/>
  <c r="AR98" i="29"/>
  <c r="S98" i="29"/>
  <c r="AR96" i="29"/>
  <c r="S96" i="29"/>
  <c r="AU96" i="29"/>
  <c r="BB96" i="29" s="1"/>
  <c r="AU94" i="29"/>
  <c r="BB94" i="29" s="1"/>
  <c r="AR94" i="29"/>
  <c r="S94" i="29"/>
  <c r="S92" i="29"/>
  <c r="AR92" i="29"/>
  <c r="AU92" i="29"/>
  <c r="BB92" i="29" s="1"/>
  <c r="AQ99" i="29"/>
  <c r="BA99" i="29"/>
  <c r="AR90" i="29"/>
  <c r="AX90" i="29"/>
  <c r="BB90" i="29" s="1"/>
  <c r="S90" i="29"/>
  <c r="AR88" i="29"/>
  <c r="AU88" i="29"/>
  <c r="BB88" i="29" s="1"/>
  <c r="S88" i="29"/>
  <c r="S86" i="29"/>
  <c r="AU86" i="29"/>
  <c r="BB86" i="29" s="1"/>
  <c r="AR86" i="29"/>
  <c r="AU84" i="29"/>
  <c r="BB84" i="29" s="1"/>
  <c r="S84" i="29"/>
  <c r="AR84" i="29"/>
  <c r="AU82" i="29"/>
  <c r="BB82" i="29" s="1"/>
  <c r="S82" i="29"/>
  <c r="AR82" i="29"/>
  <c r="AL99" i="29"/>
  <c r="AW99" i="29"/>
  <c r="AV99" i="29"/>
  <c r="AU89" i="29"/>
  <c r="BB89" i="29" s="1"/>
  <c r="AR89" i="29"/>
  <c r="S89" i="29"/>
  <c r="AR87" i="29"/>
  <c r="S87" i="29"/>
  <c r="AU87" i="29"/>
  <c r="BB87" i="29" s="1"/>
  <c r="S85" i="29"/>
  <c r="AU85" i="29"/>
  <c r="BB85" i="29" s="1"/>
  <c r="AR85" i="29"/>
  <c r="S83" i="29"/>
  <c r="AU83" i="29"/>
  <c r="BB83" i="29" s="1"/>
  <c r="AR83" i="29"/>
  <c r="L99" i="29"/>
  <c r="S81" i="29"/>
  <c r="AU81" i="29"/>
  <c r="AP99" i="29"/>
  <c r="O99" i="29"/>
  <c r="AM99" i="29"/>
  <c r="AZ99" i="29"/>
  <c r="AY99" i="29"/>
  <c r="AN99" i="29"/>
  <c r="AO99" i="29"/>
  <c r="S97" i="29"/>
  <c r="AR97" i="29"/>
  <c r="AU97" i="29"/>
  <c r="BB97" i="29" s="1"/>
  <c r="AU95" i="29"/>
  <c r="BB95" i="29" s="1"/>
  <c r="S95" i="29"/>
  <c r="AR95" i="29"/>
  <c r="AU93" i="29"/>
  <c r="BB93" i="29" s="1"/>
  <c r="AR93" i="29"/>
  <c r="S93" i="29"/>
  <c r="AU91" i="29"/>
  <c r="BB91" i="29" s="1"/>
  <c r="AR91" i="29"/>
  <c r="S91" i="29"/>
  <c r="AS95" i="29" l="1"/>
  <c r="AS83" i="29"/>
  <c r="AS94" i="29"/>
  <c r="AS98" i="29"/>
  <c r="AS90" i="29"/>
  <c r="AS93" i="29"/>
  <c r="AS96" i="29"/>
  <c r="AX99" i="29"/>
  <c r="AU99" i="29"/>
  <c r="BB81" i="29"/>
  <c r="BB99" i="29" s="1"/>
  <c r="BC99" i="29" s="1"/>
  <c r="AK99" i="29"/>
  <c r="AR81" i="29"/>
  <c r="AR99" i="29" s="1"/>
  <c r="AS89" i="29"/>
  <c r="S99" i="29"/>
  <c r="AS82" i="29"/>
  <c r="AS92" i="29"/>
  <c r="AS85" i="29"/>
  <c r="AS86" i="29"/>
  <c r="AS97" i="29"/>
  <c r="AS88" i="29"/>
  <c r="AS91" i="29"/>
  <c r="AS87" i="29"/>
  <c r="AS84" i="29"/>
  <c r="AS81" i="29" l="1"/>
  <c r="AS99" i="29" s="1"/>
  <c r="Q122" i="29" l="1"/>
  <c r="AP122" i="29" s="1"/>
  <c r="O122" i="29"/>
  <c r="AN122" i="29" s="1"/>
  <c r="N122" i="29"/>
  <c r="AM122" i="29" s="1"/>
  <c r="R122" i="29"/>
  <c r="AQ122" i="29" s="1"/>
  <c r="M122" i="29"/>
  <c r="AL122" i="29" s="1"/>
  <c r="P122" i="29" l="1"/>
  <c r="AO122" i="29" s="1"/>
  <c r="L122" i="29"/>
  <c r="AK122" i="29" s="1"/>
  <c r="BA122" i="29"/>
  <c r="AZ122" i="29"/>
  <c r="AV122" i="29" l="1"/>
  <c r="L106" i="29"/>
  <c r="AK106" i="29" s="1"/>
  <c r="L111" i="29"/>
  <c r="AK111" i="29" s="1"/>
  <c r="AW122" i="29"/>
  <c r="L113" i="29"/>
  <c r="AK113" i="29" s="1"/>
  <c r="L109" i="29"/>
  <c r="AK109" i="29" s="1"/>
  <c r="S122" i="29"/>
  <c r="L120" i="29"/>
  <c r="AK120" i="29" s="1"/>
  <c r="L108" i="29"/>
  <c r="AK108" i="29" s="1"/>
  <c r="AY122" i="29"/>
  <c r="P115" i="29"/>
  <c r="N115" i="29"/>
  <c r="M115" i="29"/>
  <c r="O115" i="29"/>
  <c r="N120" i="29"/>
  <c r="Q120" i="29"/>
  <c r="M120" i="29"/>
  <c r="M119" i="29"/>
  <c r="Q119" i="29"/>
  <c r="R119" i="29"/>
  <c r="R111" i="29"/>
  <c r="P111" i="29"/>
  <c r="N111" i="29"/>
  <c r="O109" i="29"/>
  <c r="M109" i="29"/>
  <c r="O113" i="29"/>
  <c r="Q113" i="29"/>
  <c r="AP113" i="29" s="1"/>
  <c r="Q116" i="29"/>
  <c r="AP116" i="29" s="1"/>
  <c r="N116" i="29"/>
  <c r="AM116" i="29" s="1"/>
  <c r="R106" i="29"/>
  <c r="AQ106" i="29" s="1"/>
  <c r="M106" i="29"/>
  <c r="P106" i="29"/>
  <c r="AO106" i="29" s="1"/>
  <c r="O106" i="29"/>
  <c r="AN106" i="29" s="1"/>
  <c r="Q106" i="29"/>
  <c r="AP106" i="29" s="1"/>
  <c r="R108" i="29"/>
  <c r="N108" i="29"/>
  <c r="Q108" i="29"/>
  <c r="AR122" i="29"/>
  <c r="AW108" i="29" l="1"/>
  <c r="AM108" i="29"/>
  <c r="AV119" i="29"/>
  <c r="AL119" i="29"/>
  <c r="AW115" i="29"/>
  <c r="AM115" i="29"/>
  <c r="AV120" i="29"/>
  <c r="AL120" i="29"/>
  <c r="AY115" i="29"/>
  <c r="AO115" i="29"/>
  <c r="AY111" i="29"/>
  <c r="AO111" i="29"/>
  <c r="BA111" i="29"/>
  <c r="AQ111" i="29"/>
  <c r="AW111" i="29"/>
  <c r="AM111" i="29"/>
  <c r="AX109" i="29"/>
  <c r="AN109" i="29"/>
  <c r="BA108" i="29"/>
  <c r="AQ108" i="29"/>
  <c r="AZ120" i="29"/>
  <c r="AP120" i="29"/>
  <c r="AW120" i="29"/>
  <c r="AM120" i="29"/>
  <c r="AX113" i="29"/>
  <c r="AN113" i="29"/>
  <c r="BA119" i="29"/>
  <c r="AQ119" i="29"/>
  <c r="AX115" i="29"/>
  <c r="AN115" i="29"/>
  <c r="AZ108" i="29"/>
  <c r="AP108" i="29"/>
  <c r="AV106" i="29"/>
  <c r="AL106" i="29"/>
  <c r="AV109" i="29"/>
  <c r="AL109" i="29"/>
  <c r="AZ119" i="29"/>
  <c r="AP119" i="29"/>
  <c r="AV115" i="29"/>
  <c r="AL115" i="29"/>
  <c r="AZ116" i="29"/>
  <c r="AW116" i="29"/>
  <c r="P108" i="29"/>
  <c r="O116" i="29"/>
  <c r="P113" i="29"/>
  <c r="P109" i="29"/>
  <c r="Q111" i="29"/>
  <c r="P119" i="29"/>
  <c r="R115" i="29"/>
  <c r="AX122" i="29"/>
  <c r="AS122" i="29"/>
  <c r="AZ106" i="29"/>
  <c r="R116" i="29"/>
  <c r="N113" i="29"/>
  <c r="N109" i="29"/>
  <c r="AU108" i="29"/>
  <c r="L110" i="29"/>
  <c r="AK110" i="29" s="1"/>
  <c r="L118" i="29"/>
  <c r="AK118" i="29" s="1"/>
  <c r="AX106" i="29"/>
  <c r="AY106" i="29"/>
  <c r="Q109" i="29"/>
  <c r="O119" i="29"/>
  <c r="R120" i="29"/>
  <c r="Q115" i="29"/>
  <c r="AU111" i="29"/>
  <c r="L121" i="29"/>
  <c r="AK121" i="29" s="1"/>
  <c r="M116" i="29"/>
  <c r="R113" i="29"/>
  <c r="AQ113" i="29" s="1"/>
  <c r="N119" i="29"/>
  <c r="P120" i="29"/>
  <c r="AU106" i="29"/>
  <c r="L107" i="29"/>
  <c r="AK107" i="29" s="1"/>
  <c r="O108" i="29"/>
  <c r="N106" i="29"/>
  <c r="AM106" i="29" s="1"/>
  <c r="P116" i="29"/>
  <c r="R109" i="29"/>
  <c r="O111" i="29"/>
  <c r="O120" i="29"/>
  <c r="AZ113" i="29"/>
  <c r="AU109" i="29"/>
  <c r="O117" i="29"/>
  <c r="R117" i="29"/>
  <c r="P117" i="29"/>
  <c r="M117" i="29"/>
  <c r="O123" i="29"/>
  <c r="R123" i="29"/>
  <c r="N123" i="29"/>
  <c r="AM123" i="29" s="1"/>
  <c r="M123" i="29"/>
  <c r="P123" i="29"/>
  <c r="AO123" i="29" s="1"/>
  <c r="Q123" i="29"/>
  <c r="Q110" i="29"/>
  <c r="O110" i="29"/>
  <c r="AN110" i="29" s="1"/>
  <c r="R110" i="29"/>
  <c r="N110" i="29"/>
  <c r="R121" i="29"/>
  <c r="P121" i="29"/>
  <c r="Q121" i="29"/>
  <c r="N121" i="29"/>
  <c r="M121" i="29"/>
  <c r="AL121" i="29" s="1"/>
  <c r="O121" i="29"/>
  <c r="Q114" i="29"/>
  <c r="R114" i="29"/>
  <c r="O114" i="29"/>
  <c r="R112" i="29"/>
  <c r="P112" i="29"/>
  <c r="M112" i="29"/>
  <c r="Q112" i="29"/>
  <c r="N112" i="29"/>
  <c r="AM112" i="29" s="1"/>
  <c r="O107" i="29"/>
  <c r="R107" i="29"/>
  <c r="M107" i="29"/>
  <c r="P118" i="29"/>
  <c r="M118" i="29"/>
  <c r="R118" i="29"/>
  <c r="AV116" i="29" l="1"/>
  <c r="AL116" i="29"/>
  <c r="AX111" i="29"/>
  <c r="AN111" i="29"/>
  <c r="AW113" i="29"/>
  <c r="AM113" i="29"/>
  <c r="AX116" i="29"/>
  <c r="AN116" i="29"/>
  <c r="BA118" i="29"/>
  <c r="AQ118" i="29"/>
  <c r="BA114" i="29"/>
  <c r="AQ114" i="29"/>
  <c r="AV117" i="29"/>
  <c r="AL117" i="29"/>
  <c r="AZ114" i="29"/>
  <c r="AP114" i="29"/>
  <c r="AV112" i="29"/>
  <c r="AL112" i="29"/>
  <c r="BA117" i="29"/>
  <c r="AQ117" i="29"/>
  <c r="AY108" i="29"/>
  <c r="AO108" i="29"/>
  <c r="AY121" i="29"/>
  <c r="AO121" i="29"/>
  <c r="AX120" i="29"/>
  <c r="AN120" i="29"/>
  <c r="AW109" i="29"/>
  <c r="AM109" i="29"/>
  <c r="AV118" i="29"/>
  <c r="AL118" i="29"/>
  <c r="BA121" i="29"/>
  <c r="AQ121" i="29"/>
  <c r="AY117" i="29"/>
  <c r="AO117" i="29"/>
  <c r="AY118" i="29"/>
  <c r="AO118" i="29"/>
  <c r="AW110" i="29"/>
  <c r="AM110" i="29"/>
  <c r="BA109" i="29"/>
  <c r="AQ109" i="29"/>
  <c r="BA116" i="29"/>
  <c r="AQ116" i="29"/>
  <c r="AV107" i="29"/>
  <c r="AL107" i="29"/>
  <c r="AY112" i="29"/>
  <c r="AO112" i="29"/>
  <c r="BA110" i="29"/>
  <c r="AQ110" i="29"/>
  <c r="AX117" i="29"/>
  <c r="AN117" i="29"/>
  <c r="AY116" i="29"/>
  <c r="AO116" i="29"/>
  <c r="AY120" i="29"/>
  <c r="AO120" i="29"/>
  <c r="AZ115" i="29"/>
  <c r="AP115" i="29"/>
  <c r="AY119" i="29"/>
  <c r="AO119" i="29"/>
  <c r="AZ111" i="29"/>
  <c r="AP111" i="29"/>
  <c r="AZ123" i="29"/>
  <c r="AP123" i="29"/>
  <c r="AZ109" i="29"/>
  <c r="AP109" i="29"/>
  <c r="AY113" i="29"/>
  <c r="AO113" i="29"/>
  <c r="AZ112" i="29"/>
  <c r="AP112" i="29"/>
  <c r="AX121" i="29"/>
  <c r="AN121" i="29"/>
  <c r="AV123" i="29"/>
  <c r="AL123" i="29"/>
  <c r="BA115" i="29"/>
  <c r="AQ115" i="29"/>
  <c r="BA107" i="29"/>
  <c r="AQ107" i="29"/>
  <c r="BA112" i="29"/>
  <c r="AQ112" i="29"/>
  <c r="AW121" i="29"/>
  <c r="AM121" i="29"/>
  <c r="BA123" i="29"/>
  <c r="AQ123" i="29"/>
  <c r="AW119" i="29"/>
  <c r="AM119" i="29"/>
  <c r="BA120" i="29"/>
  <c r="AQ120" i="29"/>
  <c r="AX107" i="29"/>
  <c r="AN107" i="29"/>
  <c r="AX114" i="29"/>
  <c r="AN114" i="29"/>
  <c r="AZ121" i="29"/>
  <c r="AP121" i="29"/>
  <c r="AZ110" i="29"/>
  <c r="AP110" i="29"/>
  <c r="AX123" i="29"/>
  <c r="AN123" i="29"/>
  <c r="AX108" i="29"/>
  <c r="AN108" i="29"/>
  <c r="AX119" i="29"/>
  <c r="AN119" i="29"/>
  <c r="AR106" i="29"/>
  <c r="AY109" i="29"/>
  <c r="BB109" i="29" s="1"/>
  <c r="AO109" i="29"/>
  <c r="AR109" i="29" s="1"/>
  <c r="AU120" i="29"/>
  <c r="AX110" i="29"/>
  <c r="AY123" i="29"/>
  <c r="BA106" i="29"/>
  <c r="AW123" i="29"/>
  <c r="AU113" i="29"/>
  <c r="N114" i="29"/>
  <c r="P110" i="29"/>
  <c r="AW106" i="29"/>
  <c r="R124" i="29"/>
  <c r="N118" i="29"/>
  <c r="Q107" i="29"/>
  <c r="AP107" i="29" s="1"/>
  <c r="N117" i="29"/>
  <c r="AU121" i="29"/>
  <c r="S121" i="29"/>
  <c r="L114" i="29"/>
  <c r="AK114" i="29" s="1"/>
  <c r="O118" i="29"/>
  <c r="P114" i="29"/>
  <c r="L115" i="29"/>
  <c r="AK115" i="29" s="1"/>
  <c r="AR115" i="29" s="1"/>
  <c r="S120" i="29"/>
  <c r="AU118" i="29"/>
  <c r="P107" i="29"/>
  <c r="AO107" i="29" s="1"/>
  <c r="M114" i="29"/>
  <c r="Q117" i="29"/>
  <c r="S106" i="29"/>
  <c r="M113" i="29"/>
  <c r="AL113" i="29" s="1"/>
  <c r="L116" i="29"/>
  <c r="AK116" i="29" s="1"/>
  <c r="M111" i="29"/>
  <c r="AL111" i="29" s="1"/>
  <c r="L119" i="29"/>
  <c r="AK119" i="29" s="1"/>
  <c r="M108" i="29"/>
  <c r="AL108" i="29" s="1"/>
  <c r="AR108" i="29" s="1"/>
  <c r="Q118" i="29"/>
  <c r="N107" i="29"/>
  <c r="O112" i="29"/>
  <c r="AV121" i="29"/>
  <c r="L117" i="29"/>
  <c r="AK117" i="29" s="1"/>
  <c r="AU122" i="29"/>
  <c r="BB122" i="29" s="1"/>
  <c r="AW112" i="29"/>
  <c r="BA113" i="29"/>
  <c r="S109" i="29"/>
  <c r="AU107" i="29"/>
  <c r="AU110" i="29"/>
  <c r="AR111" i="29" l="1"/>
  <c r="AR116" i="29"/>
  <c r="AR113" i="29"/>
  <c r="AR121" i="29"/>
  <c r="AR120" i="29"/>
  <c r="AS120" i="29" s="1"/>
  <c r="AR119" i="29"/>
  <c r="AZ117" i="29"/>
  <c r="AP117" i="29"/>
  <c r="AX118" i="29"/>
  <c r="AN118" i="29"/>
  <c r="BB120" i="29"/>
  <c r="AQ124" i="29"/>
  <c r="AY114" i="29"/>
  <c r="AO114" i="29"/>
  <c r="AR117" i="29"/>
  <c r="AV114" i="29"/>
  <c r="AL114" i="29"/>
  <c r="AW118" i="29"/>
  <c r="AM118" i="29"/>
  <c r="AS109" i="29"/>
  <c r="AX112" i="29"/>
  <c r="AN112" i="29"/>
  <c r="AW114" i="29"/>
  <c r="AM114" i="29"/>
  <c r="AW117" i="29"/>
  <c r="AM117" i="29"/>
  <c r="AW107" i="29"/>
  <c r="AM107" i="29"/>
  <c r="AS121" i="29"/>
  <c r="AZ118" i="29"/>
  <c r="AP118" i="29"/>
  <c r="AY110" i="29"/>
  <c r="AO110" i="29"/>
  <c r="AO124" i="29" s="1"/>
  <c r="BA124" i="29"/>
  <c r="BB121" i="29"/>
  <c r="AV108" i="29"/>
  <c r="S108" i="29"/>
  <c r="AS108" i="29" s="1"/>
  <c r="M110" i="29"/>
  <c r="L112" i="29"/>
  <c r="AK112" i="29" s="1"/>
  <c r="N124" i="29"/>
  <c r="S117" i="29"/>
  <c r="AU117" i="29"/>
  <c r="AU116" i="29"/>
  <c r="BB116" i="29" s="1"/>
  <c r="S116" i="29"/>
  <c r="AS116" i="29" s="1"/>
  <c r="AV113" i="29"/>
  <c r="BB113" i="29" s="1"/>
  <c r="S113" i="29"/>
  <c r="AS113" i="29" s="1"/>
  <c r="AY107" i="29"/>
  <c r="P124" i="29"/>
  <c r="AU115" i="29"/>
  <c r="BB115" i="29" s="1"/>
  <c r="S115" i="29"/>
  <c r="AS115" i="29" s="1"/>
  <c r="AU119" i="29"/>
  <c r="BB119" i="29" s="1"/>
  <c r="S119" i="29"/>
  <c r="L123" i="29"/>
  <c r="AK123" i="29" s="1"/>
  <c r="AR123" i="29" s="1"/>
  <c r="AS106" i="29"/>
  <c r="AU114" i="29"/>
  <c r="S114" i="29"/>
  <c r="AZ107" i="29"/>
  <c r="Q124" i="29"/>
  <c r="S118" i="29"/>
  <c r="O124" i="29"/>
  <c r="AV111" i="29"/>
  <c r="BB111" i="29" s="1"/>
  <c r="S111" i="29"/>
  <c r="AS111" i="29" s="1"/>
  <c r="BB106" i="29"/>
  <c r="S107" i="29"/>
  <c r="AS119" i="29" l="1"/>
  <c r="AW124" i="29"/>
  <c r="BB118" i="29"/>
  <c r="AY124" i="29"/>
  <c r="AZ124" i="29"/>
  <c r="BB114" i="29"/>
  <c r="AR114" i="29"/>
  <c r="AX124" i="29"/>
  <c r="AN124" i="29"/>
  <c r="BB117" i="29"/>
  <c r="AP124" i="29"/>
  <c r="M124" i="29"/>
  <c r="AL110" i="29"/>
  <c r="AS114" i="29"/>
  <c r="AM124" i="29"/>
  <c r="AR112" i="29"/>
  <c r="AK124" i="29"/>
  <c r="AS117" i="29"/>
  <c r="AR118" i="29"/>
  <c r="AS118" i="29" s="1"/>
  <c r="AR107" i="29"/>
  <c r="AU112" i="29"/>
  <c r="S112" i="29"/>
  <c r="L124" i="29"/>
  <c r="BB108" i="29"/>
  <c r="AU123" i="29"/>
  <c r="BB123" i="29" s="1"/>
  <c r="S123" i="29"/>
  <c r="AS123" i="29" s="1"/>
  <c r="BB107" i="29"/>
  <c r="AV110" i="29"/>
  <c r="BB110" i="29" s="1"/>
  <c r="S110" i="29"/>
  <c r="AS107" i="29" l="1"/>
  <c r="AR110" i="29"/>
  <c r="AR124" i="29" s="1"/>
  <c r="AL124" i="29"/>
  <c r="AS110" i="29"/>
  <c r="AS112" i="29"/>
  <c r="AV124" i="29"/>
  <c r="BB112" i="29"/>
  <c r="BB124" i="29" s="1"/>
  <c r="BC124" i="29" s="1"/>
  <c r="AU124" i="29"/>
  <c r="S124" i="29"/>
  <c r="AS124" i="29" l="1"/>
</calcChain>
</file>

<file path=xl/comments1.xml><?xml version="1.0" encoding="utf-8"?>
<comments xmlns="http://schemas.openxmlformats.org/spreadsheetml/2006/main">
  <authors>
    <author>Patrícia Messer</author>
    <author>Arnaldo Junior</author>
  </authors>
  <commentList>
    <comment ref="A76" authorId="0" shapeId="0">
      <text>
        <r>
          <rPr>
            <sz val="9"/>
            <color indexed="81"/>
            <rFont val="Segoe UI"/>
            <charset val="1"/>
          </rPr>
          <t>Segmento não contemplado na pesquisa. Valores baseados no BEU 2004.</t>
        </r>
      </text>
    </comment>
    <comment ref="U79" authorId="1" shapeId="0">
      <text>
        <r>
          <rPr>
            <b/>
            <sz val="9"/>
            <color indexed="81"/>
            <rFont val="Segoe UI"/>
            <family val="2"/>
          </rPr>
          <t>Arnaldo Junior:</t>
        </r>
        <r>
          <rPr>
            <sz val="9"/>
            <color indexed="81"/>
            <rFont val="Segoe UI"/>
            <family val="2"/>
          </rPr>
          <t xml:space="preserve">
Premissa: coeficientes do BEU 2004 de "OUTROS PRODUTOS METÁLICOS"</t>
        </r>
      </text>
    </comment>
    <comment ref="AC79" authorId="1" shapeId="0">
      <text>
        <r>
          <rPr>
            <b/>
            <sz val="9"/>
            <color indexed="81"/>
            <rFont val="Segoe UI"/>
            <family val="2"/>
          </rPr>
          <t>Arnaldo Junior:</t>
        </r>
        <r>
          <rPr>
            <sz val="9"/>
            <color indexed="81"/>
            <rFont val="Segoe UI"/>
            <family val="2"/>
          </rPr>
          <t xml:space="preserve">
Premissa: coeficientes do BEU 2004 de "OUTROS PRODUTOS METÁLICOS"</t>
        </r>
      </text>
    </comment>
  </commentList>
</comments>
</file>

<file path=xl/sharedStrings.xml><?xml version="1.0" encoding="utf-8"?>
<sst xmlns="http://schemas.openxmlformats.org/spreadsheetml/2006/main" count="882" uniqueCount="44">
  <si>
    <t>BALANÇO DE ENERGIA ÚTIL</t>
  </si>
  <si>
    <t>ANO:</t>
  </si>
  <si>
    <t>FORMAS DE ENERGIA</t>
  </si>
  <si>
    <t>En. Final</t>
  </si>
  <si>
    <t>COEFICIENTES DE DESTINAÇÃO</t>
  </si>
  <si>
    <t>DISTRIBUIÇÃO DA ENERGIA FINAL</t>
  </si>
  <si>
    <t>COEFICIENTES DE EFICIÊNCIA ENERGÉTICA</t>
  </si>
  <si>
    <t>COEFICIENTES DE EFICIÊNCIA DE REFERÊNCIA</t>
  </si>
  <si>
    <t>DISTRIBUIÇÃO DE ENERGIA ÚTIL</t>
  </si>
  <si>
    <t>E.Perd.</t>
  </si>
  <si>
    <t>POTENCIAL DE ECONOMIA DE ENERGIA</t>
  </si>
  <si>
    <t>1000 tep</t>
  </si>
  <si>
    <t>F.M.</t>
  </si>
  <si>
    <t>C.P.</t>
  </si>
  <si>
    <t>A.D.</t>
  </si>
  <si>
    <t>Refrig.</t>
  </si>
  <si>
    <t>Ilumin.</t>
  </si>
  <si>
    <t>Eletroq.</t>
  </si>
  <si>
    <t>Outras</t>
  </si>
  <si>
    <t>Total</t>
  </si>
  <si>
    <t>GÁS NATURAL</t>
  </si>
  <si>
    <t>CARVÃO VAPOR</t>
  </si>
  <si>
    <t>CARVÃO METALÚRGICO</t>
  </si>
  <si>
    <t xml:space="preserve">LENHA </t>
  </si>
  <si>
    <t>PRODUTOS DA CANA</t>
  </si>
  <si>
    <t>OUTRAS FONTES PRIM.</t>
  </si>
  <si>
    <t>ÓLEO DIESEL</t>
  </si>
  <si>
    <t>ÓLEO COMBUSTÍVEL</t>
  </si>
  <si>
    <t>GASOLINA</t>
  </si>
  <si>
    <t>GLP</t>
  </si>
  <si>
    <t>QUEROSENE</t>
  </si>
  <si>
    <t>GÁS</t>
  </si>
  <si>
    <t>COQ. DE CARVÃO MIN.</t>
  </si>
  <si>
    <t>ELETRICIDADE</t>
  </si>
  <si>
    <t>CARVÃO VEGETAL</t>
  </si>
  <si>
    <t>ÁLCOOL ETÍLICO</t>
  </si>
  <si>
    <t>OUTRAS F. SEC. PETR.</t>
  </si>
  <si>
    <t>ALCATRÃO</t>
  </si>
  <si>
    <t>TOTAL</t>
  </si>
  <si>
    <t>ALUMÍNIO SECUNDÁRIO</t>
  </si>
  <si>
    <t>DEMAIS NÃO-FERROSOS</t>
  </si>
  <si>
    <t>ALUMÍNIO PRIMÁRIO</t>
  </si>
  <si>
    <t>ALUMINA</t>
  </si>
  <si>
    <t>NÃO-FERROSOS E OUTROS DA METALURGIA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</si>
</sst>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"/>
    <numFmt numFmtId="165" formatCode="#,##0.0"/>
    <numFmt numFmtId="166" formatCode="0.000"/>
    <numFmt numFmtId="167" formatCode="0.0%"/>
    <numFmt numFmtId="168" formatCode="_([$€-2]* #,##0.00_);_([$€-2]* \(#,##0.00\);_([$€-2]* &quot;-&quot;??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name val="Arial"/>
      <family val="2"/>
    </font>
    <font>
      <sz val="8"/>
      <color rgb="FF0070C0"/>
      <name val="Arial"/>
      <family val="2"/>
    </font>
    <font>
      <b/>
      <i/>
      <sz val="8"/>
      <color rgb="FFFF0000"/>
      <name val="Arial"/>
      <family val="2"/>
    </font>
    <font>
      <b/>
      <sz val="8"/>
      <color rgb="FF0070C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color indexed="24"/>
      <name val="Arial"/>
      <family val="2"/>
    </font>
    <font>
      <sz val="10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</font>
    <font>
      <b/>
      <sz val="14"/>
      <color rgb="FF0070C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sz val="11"/>
      <color indexed="64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1"/>
      <name val="Segoe UI"/>
      <charset val="1"/>
    </font>
  </fonts>
  <fills count="2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9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8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6" borderId="0" applyNumberFormat="0" applyBorder="0" applyAlignment="0" applyProtection="0"/>
    <xf numFmtId="0" fontId="16" fillId="18" borderId="6" applyNumberFormat="0" applyAlignment="0" applyProtection="0"/>
    <xf numFmtId="0" fontId="17" fillId="19" borderId="7" applyNumberFormat="0" applyAlignment="0" applyProtection="0"/>
    <xf numFmtId="0" fontId="18" fillId="0" borderId="8" applyNumberFormat="0" applyFill="0" applyAlignment="0" applyProtection="0"/>
    <xf numFmtId="3" fontId="30" fillId="0" borderId="0" applyFont="0" applyFill="0" applyBorder="0" applyAlignment="0" applyProtection="0"/>
    <xf numFmtId="0" fontId="31" fillId="0" borderId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3" borderId="0" applyNumberFormat="0" applyBorder="0" applyAlignment="0" applyProtection="0"/>
    <xf numFmtId="0" fontId="19" fillId="9" borderId="6" applyNumberFormat="0" applyAlignment="0" applyProtection="0"/>
    <xf numFmtId="168" fontId="2" fillId="0" borderId="0" applyFont="0" applyFill="0" applyBorder="0" applyAlignment="0" applyProtection="0"/>
    <xf numFmtId="0" fontId="20" fillId="5" borderId="0" applyNumberFormat="0" applyBorder="0" applyAlignment="0" applyProtection="0"/>
    <xf numFmtId="0" fontId="21" fillId="24" borderId="0" applyNumberFormat="0" applyBorder="0" applyAlignment="0" applyProtection="0"/>
    <xf numFmtId="0" fontId="2" fillId="0" borderId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9" fontId="2" fillId="0" borderId="0" applyFont="0" applyFill="0" applyBorder="0" applyAlignment="0" applyProtection="0"/>
    <xf numFmtId="0" fontId="2" fillId="26" borderId="2"/>
    <xf numFmtId="0" fontId="22" fillId="18" borderId="10" applyNumberFormat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2" fillId="0" borderId="0" applyNumberFormat="0" applyFill="0" applyBorder="0" applyProtection="0">
      <alignment horizontal="center"/>
    </xf>
    <xf numFmtId="0" fontId="33" fillId="0" borderId="0" applyNumberFormat="0" applyFill="0" applyBorder="0" applyProtection="0">
      <alignment horizontal="center"/>
    </xf>
    <xf numFmtId="4" fontId="3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34" fillId="0" borderId="0"/>
    <xf numFmtId="0" fontId="37" fillId="0" borderId="0"/>
    <xf numFmtId="0" fontId="2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3">
    <xf numFmtId="0" fontId="0" fillId="0" borderId="0" xfId="0"/>
    <xf numFmtId="167" fontId="6" fillId="2" borderId="3" xfId="1" applyNumberFormat="1" applyFont="1" applyFill="1" applyBorder="1" applyAlignment="1">
      <alignment horizontal="center"/>
    </xf>
    <xf numFmtId="166" fontId="6" fillId="2" borderId="2" xfId="0" applyNumberFormat="1" applyFont="1" applyFill="1" applyBorder="1"/>
    <xf numFmtId="165" fontId="6" fillId="2" borderId="2" xfId="0" applyNumberFormat="1" applyFont="1" applyFill="1" applyBorder="1" applyAlignment="1">
      <alignment horizontal="center"/>
    </xf>
    <xf numFmtId="0" fontId="3" fillId="2" borderId="2" xfId="0" quotePrefix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167" fontId="0" fillId="0" borderId="0" xfId="0" applyNumberFormat="1"/>
    <xf numFmtId="164" fontId="3" fillId="3" borderId="2" xfId="0" applyNumberFormat="1" applyFont="1" applyFill="1" applyBorder="1" applyAlignment="1">
      <alignment horizontal="center"/>
    </xf>
    <xf numFmtId="167" fontId="7" fillId="3" borderId="2" xfId="1" applyNumberFormat="1" applyFont="1" applyFill="1" applyBorder="1" applyAlignment="1">
      <alignment horizontal="center"/>
    </xf>
    <xf numFmtId="0" fontId="0" fillId="0" borderId="0" xfId="0"/>
    <xf numFmtId="0" fontId="4" fillId="3" borderId="2" xfId="0" applyFont="1" applyFill="1" applyBorder="1"/>
    <xf numFmtId="164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0" fontId="4" fillId="3" borderId="2" xfId="0" quotePrefix="1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165" fontId="9" fillId="3" borderId="2" xfId="0" applyNumberFormat="1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35" fillId="0" borderId="0" xfId="0" applyFont="1" applyFill="1"/>
    <xf numFmtId="0" fontId="36" fillId="0" borderId="0" xfId="0" applyFont="1" applyFill="1"/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3" fillId="27" borderId="2" xfId="0" quotePrefix="1" applyFont="1" applyFill="1" applyBorder="1" applyAlignment="1">
      <alignment horizontal="left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27" borderId="2" xfId="0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6" fillId="27" borderId="2" xfId="0" applyNumberFormat="1" applyFont="1" applyFill="1" applyBorder="1" applyAlignment="1">
      <alignment horizontal="center"/>
    </xf>
    <xf numFmtId="0" fontId="4" fillId="0" borderId="2" xfId="0" quotePrefix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3" fontId="6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6" fillId="27" borderId="2" xfId="0" applyNumberFormat="1" applyFont="1" applyFill="1" applyBorder="1"/>
    <xf numFmtId="166" fontId="4" fillId="0" borderId="0" xfId="0" applyNumberFormat="1" applyFont="1"/>
    <xf numFmtId="3" fontId="9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67" fontId="0" fillId="0" borderId="2" xfId="1" applyNumberFormat="1" applyFont="1" applyBorder="1"/>
    <xf numFmtId="0" fontId="3" fillId="0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quotePrefix="1" applyFont="1" applyFill="1" applyBorder="1" applyAlignment="1">
      <alignment horizontal="center"/>
    </xf>
    <xf numFmtId="0" fontId="3" fillId="3" borderId="3" xfId="0" quotePrefix="1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2" xfId="0" quotePrefix="1" applyFont="1" applyFill="1" applyBorder="1" applyAlignment="1">
      <alignment horizontal="center"/>
    </xf>
    <xf numFmtId="0" fontId="8" fillId="3" borderId="3" xfId="0" quotePrefix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quotePrefix="1" applyFont="1" applyFill="1" applyBorder="1" applyAlignment="1">
      <alignment horizontal="center"/>
    </xf>
    <xf numFmtId="0" fontId="8" fillId="3" borderId="5" xfId="0" quotePrefix="1" applyFont="1" applyFill="1" applyBorder="1" applyAlignment="1">
      <alignment horizontal="center"/>
    </xf>
  </cellXfs>
  <cellStyles count="68">
    <cellStyle name="20% - Ênfase1 2" xfId="5"/>
    <cellStyle name="20% - Ênfase2 2" xfId="6"/>
    <cellStyle name="20% - Ênfase3 2" xfId="7"/>
    <cellStyle name="20% - Ênfase4 2" xfId="8"/>
    <cellStyle name="20% - Ênfase5 2" xfId="9"/>
    <cellStyle name="20% - Ênfase6 2" xfId="10"/>
    <cellStyle name="40% - Ênfase1 2" xfId="11"/>
    <cellStyle name="40% - Ênfase2 2" xfId="12"/>
    <cellStyle name="40% - Ênfase3 2" xfId="13"/>
    <cellStyle name="40% - Ênfase4 2" xfId="14"/>
    <cellStyle name="40% - Ênfase5 2" xfId="15"/>
    <cellStyle name="40% - Ênfase6 2" xfId="16"/>
    <cellStyle name="60% - Ênfase1 2" xfId="17"/>
    <cellStyle name="60% - Ênfase2 2" xfId="18"/>
    <cellStyle name="60% - Ênfase3 2" xfId="19"/>
    <cellStyle name="60% - Ênfase4 2" xfId="20"/>
    <cellStyle name="60% - Ênfase5 2" xfId="21"/>
    <cellStyle name="60% - Ênfase6 2" xfId="22"/>
    <cellStyle name="Bom 2" xfId="23"/>
    <cellStyle name="Cálculo 2" xfId="24"/>
    <cellStyle name="Célula de Verificação 2" xfId="25"/>
    <cellStyle name="Célula Vinculada 2" xfId="26"/>
    <cellStyle name="Comma0" xfId="27"/>
    <cellStyle name="Corpo" xfId="28"/>
    <cellStyle name="Ênfase1 2" xfId="29"/>
    <cellStyle name="Ênfase2 2" xfId="30"/>
    <cellStyle name="Ênfase3 2" xfId="31"/>
    <cellStyle name="Ênfase4 2" xfId="32"/>
    <cellStyle name="Ênfase5 2" xfId="33"/>
    <cellStyle name="Ênfase6 2" xfId="34"/>
    <cellStyle name="Entrada 2" xfId="35"/>
    <cellStyle name="Euro" xfId="36"/>
    <cellStyle name="Hiperlink 2" xfId="66"/>
    <cellStyle name="Incorreto 2" xfId="37"/>
    <cellStyle name="Neutra 2" xfId="38"/>
    <cellStyle name="Normal" xfId="0" builtinId="0"/>
    <cellStyle name="Normal 10" xfId="67"/>
    <cellStyle name="Normal 2" xfId="2"/>
    <cellStyle name="Normal 2 2" xfId="4"/>
    <cellStyle name="Normal 2 2 2" xfId="60"/>
    <cellStyle name="Normal 2 3" xfId="65"/>
    <cellStyle name="Normal 3" xfId="39"/>
    <cellStyle name="Normal 383" xfId="62"/>
    <cellStyle name="Normal 4" xfId="63"/>
    <cellStyle name="Normal 5" xfId="64"/>
    <cellStyle name="Nota 2" xfId="40"/>
    <cellStyle name="Nota 3" xfId="41"/>
    <cellStyle name="Porcentagem" xfId="1" builtinId="5"/>
    <cellStyle name="Porcentagem 2" xfId="3"/>
    <cellStyle name="Porcentagem 3" xfId="42"/>
    <cellStyle name="Quadro" xfId="43"/>
    <cellStyle name="Saída 2" xfId="44"/>
    <cellStyle name="Separador de milhares 2" xfId="46"/>
    <cellStyle name="Separador de milhares 2 2" xfId="61"/>
    <cellStyle name="Separador de milhares 3" xfId="47"/>
    <cellStyle name="Separador de milhares 4" xfId="48"/>
    <cellStyle name="Style 23" xfId="49"/>
    <cellStyle name="Style 24" xfId="50"/>
    <cellStyle name="Style 26" xfId="51"/>
    <cellStyle name="Texto de Aviso 2" xfId="52"/>
    <cellStyle name="Texto Explicativo 2" xfId="53"/>
    <cellStyle name="Título 1 2" xfId="54"/>
    <cellStyle name="Título 2 2" xfId="55"/>
    <cellStyle name="Título 3 2" xfId="56"/>
    <cellStyle name="Título 4 2" xfId="57"/>
    <cellStyle name="Título 5" xfId="58"/>
    <cellStyle name="Total 2" xfId="59"/>
    <cellStyle name="Vírgula 2" xfId="45"/>
  </cellStyles>
  <dxfs count="29"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  <dxf>
      <font>
        <color theme="0" tint="-4.9989318521683403E-2"/>
      </font>
    </dxf>
  </dxfs>
  <tableStyles count="0" defaultTableStyle="TableStyleMedium2" defaultPivotStyle="PivotStyleLight16"/>
  <colors>
    <mruColors>
      <color rgb="FF66FF33"/>
      <color rgb="FF050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BK124"/>
  <sheetViews>
    <sheetView showGridLines="0" tabSelected="1" zoomScaleNormal="100" workbookViewId="0"/>
  </sheetViews>
  <sheetFormatPr defaultRowHeight="15" x14ac:dyDescent="0.25"/>
  <cols>
    <col min="1" max="1" width="36.140625" style="9" bestFit="1" customWidth="1"/>
    <col min="2" max="2" width="9.5703125" style="9" bestFit="1" customWidth="1"/>
    <col min="3" max="4" width="9.28515625" style="9" bestFit="1" customWidth="1"/>
    <col min="5" max="10" width="9.140625" style="9" customWidth="1"/>
    <col min="11" max="11" width="19.140625" style="9" customWidth="1"/>
    <col min="12" max="15" width="9.140625" style="9" customWidth="1"/>
    <col min="16" max="16" width="9.28515625" style="9" bestFit="1" customWidth="1"/>
    <col min="17" max="17" width="9.5703125" style="9" bestFit="1" customWidth="1"/>
    <col min="18" max="18" width="9.28515625" style="9" bestFit="1" customWidth="1"/>
    <col min="19" max="19" width="9.5703125" style="9" bestFit="1" customWidth="1"/>
    <col min="20" max="20" width="19.28515625" style="9" bestFit="1" customWidth="1"/>
    <col min="21" max="27" width="9.28515625" style="9" bestFit="1" customWidth="1"/>
    <col min="28" max="28" width="19.28515625" style="9" bestFit="1" customWidth="1"/>
    <col min="29" max="35" width="9.28515625" style="9" bestFit="1" customWidth="1"/>
    <col min="36" max="36" width="19.28515625" style="9" bestFit="1" customWidth="1"/>
    <col min="37" max="45" width="9.28515625" style="9" bestFit="1" customWidth="1"/>
    <col min="46" max="46" width="19.28515625" style="9" bestFit="1" customWidth="1"/>
    <col min="47" max="54" width="9.28515625" style="9" bestFit="1" customWidth="1"/>
    <col min="55" max="16384" width="9.140625" style="9"/>
  </cols>
  <sheetData>
    <row r="1" spans="1:54" s="21" customFormat="1" x14ac:dyDescent="0.25">
      <c r="A1" s="20" t="s">
        <v>41</v>
      </c>
    </row>
    <row r="2" spans="1:54" x14ac:dyDescent="0.25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30" t="s">
        <v>1</v>
      </c>
      <c r="K2" s="31">
        <v>2016</v>
      </c>
      <c r="L2" s="32"/>
      <c r="M2" s="32"/>
      <c r="N2" s="32"/>
      <c r="O2" s="32"/>
      <c r="P2" s="32"/>
      <c r="Q2" s="32"/>
      <c r="R2" s="32"/>
      <c r="S2" s="33"/>
      <c r="T2" s="34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4"/>
      <c r="AK2" s="32"/>
      <c r="AL2" s="32"/>
      <c r="AM2" s="32"/>
      <c r="AN2" s="32"/>
      <c r="AO2" s="32"/>
      <c r="AP2" s="32"/>
      <c r="AQ2" s="32"/>
      <c r="AR2" s="32"/>
      <c r="AS2" s="32"/>
      <c r="AT2" s="34"/>
      <c r="AU2" s="34"/>
      <c r="AV2" s="34"/>
      <c r="AW2" s="34"/>
      <c r="AX2" s="34"/>
      <c r="AY2" s="34"/>
      <c r="AZ2" s="34"/>
      <c r="BA2" s="34"/>
      <c r="BB2" s="34"/>
    </row>
    <row r="3" spans="1:54" x14ac:dyDescent="0.25">
      <c r="A3" s="57" t="str">
        <f>A1</f>
        <v>ALUMÍNIO PRIMÁRIO</v>
      </c>
      <c r="B3" s="58"/>
      <c r="C3" s="58"/>
      <c r="D3" s="58"/>
      <c r="E3" s="58"/>
      <c r="F3" s="58"/>
      <c r="G3" s="58"/>
      <c r="H3" s="58"/>
      <c r="I3" s="58"/>
      <c r="J3" s="59"/>
      <c r="K3" s="57" t="str">
        <f>A1</f>
        <v>ALUMÍNIO PRIMÁRIO</v>
      </c>
      <c r="L3" s="58"/>
      <c r="M3" s="58"/>
      <c r="N3" s="58"/>
      <c r="O3" s="58"/>
      <c r="P3" s="58"/>
      <c r="Q3" s="58"/>
      <c r="R3" s="58"/>
      <c r="S3" s="59"/>
      <c r="T3" s="57" t="str">
        <f>A1</f>
        <v>ALUMÍNIO PRIMÁRIO</v>
      </c>
      <c r="U3" s="58"/>
      <c r="V3" s="58"/>
      <c r="W3" s="58"/>
      <c r="X3" s="58"/>
      <c r="Y3" s="58"/>
      <c r="Z3" s="58"/>
      <c r="AA3" s="59"/>
      <c r="AB3" s="57" t="str">
        <f>A1</f>
        <v>ALUMÍNIO PRIMÁRIO</v>
      </c>
      <c r="AC3" s="58"/>
      <c r="AD3" s="58"/>
      <c r="AE3" s="58"/>
      <c r="AF3" s="58"/>
      <c r="AG3" s="58"/>
      <c r="AH3" s="58"/>
      <c r="AI3" s="59"/>
      <c r="AJ3" s="57" t="str">
        <f>A1</f>
        <v>ALUMÍNIO PRIMÁRIO</v>
      </c>
      <c r="AK3" s="58"/>
      <c r="AL3" s="58"/>
      <c r="AM3" s="58"/>
      <c r="AN3" s="58"/>
      <c r="AO3" s="58"/>
      <c r="AP3" s="58"/>
      <c r="AQ3" s="58"/>
      <c r="AR3" s="58"/>
      <c r="AS3" s="59"/>
      <c r="AT3" s="57" t="str">
        <f>A1</f>
        <v>ALUMÍNIO PRIMÁRIO</v>
      </c>
      <c r="AU3" s="58"/>
      <c r="AV3" s="58"/>
      <c r="AW3" s="58"/>
      <c r="AX3" s="58"/>
      <c r="AY3" s="58"/>
      <c r="AZ3" s="58"/>
      <c r="BA3" s="58"/>
      <c r="BB3" s="59"/>
    </row>
    <row r="4" spans="1:54" x14ac:dyDescent="0.25">
      <c r="A4" s="35" t="s">
        <v>2</v>
      </c>
      <c r="B4" s="36" t="s">
        <v>3</v>
      </c>
      <c r="C4" s="61" t="s">
        <v>4</v>
      </c>
      <c r="D4" s="62"/>
      <c r="E4" s="62"/>
      <c r="F4" s="62"/>
      <c r="G4" s="62"/>
      <c r="H4" s="62"/>
      <c r="I4" s="62"/>
      <c r="J4" s="63"/>
      <c r="K4" s="35" t="s">
        <v>2</v>
      </c>
      <c r="L4" s="61" t="s">
        <v>5</v>
      </c>
      <c r="M4" s="62"/>
      <c r="N4" s="62"/>
      <c r="O4" s="62"/>
      <c r="P4" s="62"/>
      <c r="Q4" s="62"/>
      <c r="R4" s="62"/>
      <c r="S4" s="63"/>
      <c r="T4" s="35" t="s">
        <v>2</v>
      </c>
      <c r="U4" s="61" t="s">
        <v>6</v>
      </c>
      <c r="V4" s="62"/>
      <c r="W4" s="62"/>
      <c r="X4" s="62"/>
      <c r="Y4" s="62"/>
      <c r="Z4" s="62"/>
      <c r="AA4" s="63"/>
      <c r="AB4" s="35" t="s">
        <v>2</v>
      </c>
      <c r="AC4" s="61" t="s">
        <v>7</v>
      </c>
      <c r="AD4" s="62"/>
      <c r="AE4" s="62"/>
      <c r="AF4" s="62"/>
      <c r="AG4" s="62"/>
      <c r="AH4" s="62"/>
      <c r="AI4" s="63"/>
      <c r="AJ4" s="35" t="s">
        <v>2</v>
      </c>
      <c r="AK4" s="61" t="s">
        <v>8</v>
      </c>
      <c r="AL4" s="62"/>
      <c r="AM4" s="62"/>
      <c r="AN4" s="62"/>
      <c r="AO4" s="62"/>
      <c r="AP4" s="62"/>
      <c r="AQ4" s="62"/>
      <c r="AR4" s="63"/>
      <c r="AS4" s="37" t="s">
        <v>9</v>
      </c>
      <c r="AT4" s="35" t="s">
        <v>2</v>
      </c>
      <c r="AU4" s="61" t="s">
        <v>10</v>
      </c>
      <c r="AV4" s="62"/>
      <c r="AW4" s="62"/>
      <c r="AX4" s="62"/>
      <c r="AY4" s="62"/>
      <c r="AZ4" s="62"/>
      <c r="BA4" s="62"/>
      <c r="BB4" s="63"/>
    </row>
    <row r="5" spans="1:54" x14ac:dyDescent="0.25">
      <c r="A5" s="38"/>
      <c r="B5" s="39" t="s">
        <v>11</v>
      </c>
      <c r="C5" s="40" t="s">
        <v>12</v>
      </c>
      <c r="D5" s="40" t="s">
        <v>13</v>
      </c>
      <c r="E5" s="40" t="s">
        <v>14</v>
      </c>
      <c r="F5" s="40" t="s">
        <v>15</v>
      </c>
      <c r="G5" s="41" t="s">
        <v>16</v>
      </c>
      <c r="H5" s="40" t="s">
        <v>17</v>
      </c>
      <c r="I5" s="40" t="s">
        <v>18</v>
      </c>
      <c r="J5" s="42" t="s">
        <v>19</v>
      </c>
      <c r="K5" s="38"/>
      <c r="L5" s="40" t="s">
        <v>12</v>
      </c>
      <c r="M5" s="40" t="s">
        <v>13</v>
      </c>
      <c r="N5" s="40" t="s">
        <v>14</v>
      </c>
      <c r="O5" s="40" t="s">
        <v>15</v>
      </c>
      <c r="P5" s="41" t="s">
        <v>16</v>
      </c>
      <c r="Q5" s="40" t="s">
        <v>17</v>
      </c>
      <c r="R5" s="40" t="s">
        <v>18</v>
      </c>
      <c r="S5" s="39" t="s">
        <v>19</v>
      </c>
      <c r="T5" s="38"/>
      <c r="U5" s="40" t="s">
        <v>12</v>
      </c>
      <c r="V5" s="40" t="s">
        <v>13</v>
      </c>
      <c r="W5" s="40" t="s">
        <v>14</v>
      </c>
      <c r="X5" s="40" t="s">
        <v>15</v>
      </c>
      <c r="Y5" s="41" t="s">
        <v>16</v>
      </c>
      <c r="Z5" s="40" t="s">
        <v>17</v>
      </c>
      <c r="AA5" s="40" t="s">
        <v>18</v>
      </c>
      <c r="AB5" s="38">
        <v>0</v>
      </c>
      <c r="AC5" s="40" t="s">
        <v>12</v>
      </c>
      <c r="AD5" s="40" t="s">
        <v>13</v>
      </c>
      <c r="AE5" s="40" t="s">
        <v>14</v>
      </c>
      <c r="AF5" s="40" t="s">
        <v>15</v>
      </c>
      <c r="AG5" s="41" t="s">
        <v>16</v>
      </c>
      <c r="AH5" s="40" t="s">
        <v>17</v>
      </c>
      <c r="AI5" s="42" t="s">
        <v>18</v>
      </c>
      <c r="AJ5" s="38"/>
      <c r="AK5" s="40" t="s">
        <v>12</v>
      </c>
      <c r="AL5" s="40" t="s">
        <v>13</v>
      </c>
      <c r="AM5" s="40" t="s">
        <v>14</v>
      </c>
      <c r="AN5" s="40" t="s">
        <v>15</v>
      </c>
      <c r="AO5" s="41" t="s">
        <v>16</v>
      </c>
      <c r="AP5" s="40" t="s">
        <v>17</v>
      </c>
      <c r="AQ5" s="40" t="s">
        <v>18</v>
      </c>
      <c r="AR5" s="43" t="s">
        <v>19</v>
      </c>
      <c r="AS5" s="43" t="s">
        <v>11</v>
      </c>
      <c r="AT5" s="38"/>
      <c r="AU5" s="40" t="s">
        <v>12</v>
      </c>
      <c r="AV5" s="40" t="s">
        <v>13</v>
      </c>
      <c r="AW5" s="40" t="s">
        <v>14</v>
      </c>
      <c r="AX5" s="40" t="s">
        <v>15</v>
      </c>
      <c r="AY5" s="41" t="s">
        <v>16</v>
      </c>
      <c r="AZ5" s="40" t="s">
        <v>17</v>
      </c>
      <c r="BA5" s="40" t="s">
        <v>18</v>
      </c>
      <c r="BB5" s="43" t="s">
        <v>19</v>
      </c>
    </row>
    <row r="6" spans="1:54" x14ac:dyDescent="0.25">
      <c r="A6" s="38" t="s">
        <v>20</v>
      </c>
      <c r="B6" s="19"/>
      <c r="C6" s="44">
        <v>0</v>
      </c>
      <c r="D6" s="44">
        <v>0.10927709596014509</v>
      </c>
      <c r="E6" s="44">
        <v>0.89072290403985488</v>
      </c>
      <c r="F6" s="44">
        <v>0</v>
      </c>
      <c r="G6" s="44">
        <v>0</v>
      </c>
      <c r="H6" s="44">
        <v>0</v>
      </c>
      <c r="I6" s="44">
        <v>0</v>
      </c>
      <c r="J6" s="1">
        <f>SUM(C6:I6)</f>
        <v>1</v>
      </c>
      <c r="K6" s="38" t="s">
        <v>20</v>
      </c>
      <c r="L6" s="45">
        <f>C6*$B6</f>
        <v>0</v>
      </c>
      <c r="M6" s="45">
        <f t="shared" ref="M6:M23" si="0">D6*$B6</f>
        <v>0</v>
      </c>
      <c r="N6" s="45">
        <f t="shared" ref="N6:N23" si="1">E6*$B6</f>
        <v>0</v>
      </c>
      <c r="O6" s="45">
        <f t="shared" ref="O6:O23" si="2">F6*$B6</f>
        <v>0</v>
      </c>
      <c r="P6" s="45">
        <f t="shared" ref="P6:P23" si="3">G6*$B6</f>
        <v>0</v>
      </c>
      <c r="Q6" s="45">
        <f t="shared" ref="Q6:Q23" si="4">H6*$B6</f>
        <v>0</v>
      </c>
      <c r="R6" s="45">
        <f t="shared" ref="R6:R23" si="5">I6*$B6</f>
        <v>0</v>
      </c>
      <c r="S6" s="46">
        <f t="shared" ref="S6:S22" si="6">SUM(L6:R6)</f>
        <v>0</v>
      </c>
      <c r="T6" s="38" t="s">
        <v>20</v>
      </c>
      <c r="U6" s="44">
        <v>0</v>
      </c>
      <c r="V6" s="44">
        <v>0.95</v>
      </c>
      <c r="W6" s="44">
        <v>0.72</v>
      </c>
      <c r="X6" s="44">
        <v>0</v>
      </c>
      <c r="Y6" s="44">
        <v>0</v>
      </c>
      <c r="Z6" s="44">
        <v>0</v>
      </c>
      <c r="AA6" s="44">
        <v>0</v>
      </c>
      <c r="AB6" s="38" t="s">
        <v>20</v>
      </c>
      <c r="AC6" s="44">
        <v>0</v>
      </c>
      <c r="AD6" s="44">
        <v>0.95</v>
      </c>
      <c r="AE6" s="44">
        <v>0.9</v>
      </c>
      <c r="AF6" s="44">
        <v>0</v>
      </c>
      <c r="AG6" s="44">
        <v>0</v>
      </c>
      <c r="AH6" s="44">
        <v>0</v>
      </c>
      <c r="AI6" s="44">
        <v>0</v>
      </c>
      <c r="AJ6" s="38" t="s">
        <v>20</v>
      </c>
      <c r="AK6" s="45">
        <f t="shared" ref="AK6:AK23" si="7">IFERROR(U6*L6,0)</f>
        <v>0</v>
      </c>
      <c r="AL6" s="45">
        <f t="shared" ref="AL6:AL23" si="8">IFERROR(V6*M6,0)</f>
        <v>0</v>
      </c>
      <c r="AM6" s="45">
        <f t="shared" ref="AM6:AM23" si="9">IFERROR(W6*N6,0)</f>
        <v>0</v>
      </c>
      <c r="AN6" s="45">
        <f t="shared" ref="AN6:AN23" si="10">IFERROR(X6*O6,0)</f>
        <v>0</v>
      </c>
      <c r="AO6" s="45">
        <f t="shared" ref="AO6:AO23" si="11">IFERROR(Y6*P6,0)</f>
        <v>0</v>
      </c>
      <c r="AP6" s="45">
        <f t="shared" ref="AP6:AP23" si="12">IFERROR(Z6*Q6,0)</f>
        <v>0</v>
      </c>
      <c r="AQ6" s="45">
        <f t="shared" ref="AQ6:AQ23" si="13">IFERROR(AA6*R6,0)</f>
        <v>0</v>
      </c>
      <c r="AR6" s="46">
        <f t="shared" ref="AR6" si="14">SUM(AK6:AQ6)</f>
        <v>0</v>
      </c>
      <c r="AS6" s="46">
        <f t="shared" ref="AS6" si="15">S6-AR6</f>
        <v>0</v>
      </c>
      <c r="AT6" s="38" t="s">
        <v>20</v>
      </c>
      <c r="AU6" s="45">
        <f>IFERROR(L6*(1-U6/(AC6)),0)</f>
        <v>0</v>
      </c>
      <c r="AV6" s="45">
        <f t="shared" ref="AV6:AV23" si="16">IFERROR(M6*(1-V6/(AD6)),0)</f>
        <v>0</v>
      </c>
      <c r="AW6" s="45">
        <f t="shared" ref="AW6:AW23" si="17">IFERROR(N6*(1-W6/(AE6)),0)</f>
        <v>0</v>
      </c>
      <c r="AX6" s="45">
        <f t="shared" ref="AX6:AX23" si="18">IFERROR(O6*(1-X6/(AF6)),0)</f>
        <v>0</v>
      </c>
      <c r="AY6" s="45">
        <f t="shared" ref="AY6:AY23" si="19">IFERROR(P6*(1-Y6/(AG6)),0)</f>
        <v>0</v>
      </c>
      <c r="AZ6" s="45">
        <f t="shared" ref="AZ6:AZ23" si="20">IFERROR(Q6*(1-Z6/(AH6)),0)</f>
        <v>0</v>
      </c>
      <c r="BA6" s="45">
        <f t="shared" ref="BA6:BA23" si="21">IFERROR(R6*(1-AA6/(AI6)),0)</f>
        <v>0</v>
      </c>
      <c r="BB6" s="46">
        <f t="shared" ref="BB6:BB23" si="22">SUM(AU6:BA6)</f>
        <v>0</v>
      </c>
    </row>
    <row r="7" spans="1:54" x14ac:dyDescent="0.25">
      <c r="A7" s="38" t="s">
        <v>21</v>
      </c>
      <c r="B7" s="19"/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1">
        <f t="shared" ref="J7:J23" si="23">SUM(C7:I7)</f>
        <v>0</v>
      </c>
      <c r="K7" s="38" t="s">
        <v>21</v>
      </c>
      <c r="L7" s="45">
        <f t="shared" ref="L7:L23" si="24">C7*$B7</f>
        <v>0</v>
      </c>
      <c r="M7" s="45">
        <f t="shared" si="0"/>
        <v>0</v>
      </c>
      <c r="N7" s="45">
        <f t="shared" si="1"/>
        <v>0</v>
      </c>
      <c r="O7" s="45">
        <f t="shared" si="2"/>
        <v>0</v>
      </c>
      <c r="P7" s="45">
        <f t="shared" si="3"/>
        <v>0</v>
      </c>
      <c r="Q7" s="45">
        <f t="shared" si="4"/>
        <v>0</v>
      </c>
      <c r="R7" s="45">
        <f t="shared" si="5"/>
        <v>0</v>
      </c>
      <c r="S7" s="46">
        <f t="shared" si="6"/>
        <v>0</v>
      </c>
      <c r="T7" s="38" t="s">
        <v>21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38" t="s">
        <v>21</v>
      </c>
      <c r="AC7" s="44">
        <v>0</v>
      </c>
      <c r="AD7" s="44">
        <v>0</v>
      </c>
      <c r="AE7" s="44">
        <v>0</v>
      </c>
      <c r="AF7" s="44">
        <v>0</v>
      </c>
      <c r="AG7" s="44">
        <v>0</v>
      </c>
      <c r="AH7" s="44">
        <v>0</v>
      </c>
      <c r="AI7" s="44">
        <v>0</v>
      </c>
      <c r="AJ7" s="38" t="s">
        <v>21</v>
      </c>
      <c r="AK7" s="45">
        <f t="shared" si="7"/>
        <v>0</v>
      </c>
      <c r="AL7" s="45">
        <f t="shared" si="8"/>
        <v>0</v>
      </c>
      <c r="AM7" s="45">
        <f t="shared" si="9"/>
        <v>0</v>
      </c>
      <c r="AN7" s="45">
        <f t="shared" si="10"/>
        <v>0</v>
      </c>
      <c r="AO7" s="45">
        <f t="shared" si="11"/>
        <v>0</v>
      </c>
      <c r="AP7" s="45">
        <f t="shared" si="12"/>
        <v>0</v>
      </c>
      <c r="AQ7" s="45">
        <f t="shared" si="13"/>
        <v>0</v>
      </c>
      <c r="AR7" s="46">
        <f t="shared" ref="AR7:AR23" si="25">SUM(AK7:AQ7)</f>
        <v>0</v>
      </c>
      <c r="AS7" s="46">
        <f t="shared" ref="AS7:AS23" si="26">S7-AR7</f>
        <v>0</v>
      </c>
      <c r="AT7" s="38" t="s">
        <v>21</v>
      </c>
      <c r="AU7" s="45">
        <f t="shared" ref="AU7:AU23" si="27">IFERROR(L7*(1-U7/(AC7)),0)</f>
        <v>0</v>
      </c>
      <c r="AV7" s="45">
        <f t="shared" si="16"/>
        <v>0</v>
      </c>
      <c r="AW7" s="45">
        <f t="shared" si="17"/>
        <v>0</v>
      </c>
      <c r="AX7" s="45">
        <f t="shared" si="18"/>
        <v>0</v>
      </c>
      <c r="AY7" s="45">
        <f t="shared" si="19"/>
        <v>0</v>
      </c>
      <c r="AZ7" s="45">
        <f t="shared" si="20"/>
        <v>0</v>
      </c>
      <c r="BA7" s="45">
        <f t="shared" si="21"/>
        <v>0</v>
      </c>
      <c r="BB7" s="46">
        <f t="shared" si="22"/>
        <v>0</v>
      </c>
    </row>
    <row r="8" spans="1:54" x14ac:dyDescent="0.25">
      <c r="A8" s="38" t="s">
        <v>22</v>
      </c>
      <c r="B8" s="19"/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1">
        <f t="shared" si="23"/>
        <v>0</v>
      </c>
      <c r="K8" s="38" t="s">
        <v>22</v>
      </c>
      <c r="L8" s="45">
        <f t="shared" si="24"/>
        <v>0</v>
      </c>
      <c r="M8" s="45">
        <f t="shared" si="0"/>
        <v>0</v>
      </c>
      <c r="N8" s="45">
        <f t="shared" si="1"/>
        <v>0</v>
      </c>
      <c r="O8" s="45">
        <f t="shared" si="2"/>
        <v>0</v>
      </c>
      <c r="P8" s="45">
        <f t="shared" si="3"/>
        <v>0</v>
      </c>
      <c r="Q8" s="45">
        <f t="shared" si="4"/>
        <v>0</v>
      </c>
      <c r="R8" s="45">
        <f t="shared" si="5"/>
        <v>0</v>
      </c>
      <c r="S8" s="46">
        <f t="shared" si="6"/>
        <v>0</v>
      </c>
      <c r="T8" s="38" t="s">
        <v>22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38" t="s">
        <v>22</v>
      </c>
      <c r="AC8" s="44">
        <v>0</v>
      </c>
      <c r="AD8" s="44">
        <v>0</v>
      </c>
      <c r="AE8" s="44">
        <v>0</v>
      </c>
      <c r="AF8" s="44">
        <v>0</v>
      </c>
      <c r="AG8" s="44">
        <v>0</v>
      </c>
      <c r="AH8" s="44">
        <v>0</v>
      </c>
      <c r="AI8" s="44">
        <v>0</v>
      </c>
      <c r="AJ8" s="38" t="s">
        <v>22</v>
      </c>
      <c r="AK8" s="45">
        <f t="shared" si="7"/>
        <v>0</v>
      </c>
      <c r="AL8" s="45">
        <f t="shared" si="8"/>
        <v>0</v>
      </c>
      <c r="AM8" s="45">
        <f t="shared" si="9"/>
        <v>0</v>
      </c>
      <c r="AN8" s="45">
        <f t="shared" si="10"/>
        <v>0</v>
      </c>
      <c r="AO8" s="45">
        <f t="shared" si="11"/>
        <v>0</v>
      </c>
      <c r="AP8" s="45">
        <f t="shared" si="12"/>
        <v>0</v>
      </c>
      <c r="AQ8" s="45">
        <f t="shared" si="13"/>
        <v>0</v>
      </c>
      <c r="AR8" s="46">
        <f t="shared" si="25"/>
        <v>0</v>
      </c>
      <c r="AS8" s="46">
        <f t="shared" si="26"/>
        <v>0</v>
      </c>
      <c r="AT8" s="38" t="s">
        <v>22</v>
      </c>
      <c r="AU8" s="45">
        <f t="shared" si="27"/>
        <v>0</v>
      </c>
      <c r="AV8" s="45">
        <f t="shared" si="16"/>
        <v>0</v>
      </c>
      <c r="AW8" s="45">
        <f t="shared" si="17"/>
        <v>0</v>
      </c>
      <c r="AX8" s="45">
        <f t="shared" si="18"/>
        <v>0</v>
      </c>
      <c r="AY8" s="45">
        <f t="shared" si="19"/>
        <v>0</v>
      </c>
      <c r="AZ8" s="45">
        <f t="shared" si="20"/>
        <v>0</v>
      </c>
      <c r="BA8" s="45">
        <f t="shared" si="21"/>
        <v>0</v>
      </c>
      <c r="BB8" s="46">
        <f t="shared" si="22"/>
        <v>0</v>
      </c>
    </row>
    <row r="9" spans="1:54" x14ac:dyDescent="0.25">
      <c r="A9" s="38" t="s">
        <v>23</v>
      </c>
      <c r="B9" s="19"/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1">
        <f t="shared" si="23"/>
        <v>0</v>
      </c>
      <c r="K9" s="38" t="s">
        <v>23</v>
      </c>
      <c r="L9" s="45">
        <f t="shared" si="24"/>
        <v>0</v>
      </c>
      <c r="M9" s="45">
        <f t="shared" si="0"/>
        <v>0</v>
      </c>
      <c r="N9" s="45">
        <f t="shared" si="1"/>
        <v>0</v>
      </c>
      <c r="O9" s="45">
        <f t="shared" si="2"/>
        <v>0</v>
      </c>
      <c r="P9" s="45">
        <f t="shared" si="3"/>
        <v>0</v>
      </c>
      <c r="Q9" s="45">
        <f t="shared" si="4"/>
        <v>0</v>
      </c>
      <c r="R9" s="45">
        <f t="shared" si="5"/>
        <v>0</v>
      </c>
      <c r="S9" s="46">
        <f t="shared" si="6"/>
        <v>0</v>
      </c>
      <c r="T9" s="38" t="s">
        <v>23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38" t="s">
        <v>23</v>
      </c>
      <c r="AC9" s="44">
        <v>0</v>
      </c>
      <c r="AD9" s="44">
        <v>0</v>
      </c>
      <c r="AE9" s="44">
        <v>0</v>
      </c>
      <c r="AF9" s="44">
        <v>0</v>
      </c>
      <c r="AG9" s="44">
        <v>0</v>
      </c>
      <c r="AH9" s="44">
        <v>0</v>
      </c>
      <c r="AI9" s="44">
        <v>0</v>
      </c>
      <c r="AJ9" s="38" t="s">
        <v>23</v>
      </c>
      <c r="AK9" s="45">
        <f t="shared" si="7"/>
        <v>0</v>
      </c>
      <c r="AL9" s="45">
        <f t="shared" si="8"/>
        <v>0</v>
      </c>
      <c r="AM9" s="45">
        <f t="shared" si="9"/>
        <v>0</v>
      </c>
      <c r="AN9" s="45">
        <f t="shared" si="10"/>
        <v>0</v>
      </c>
      <c r="AO9" s="45">
        <f t="shared" si="11"/>
        <v>0</v>
      </c>
      <c r="AP9" s="45">
        <f t="shared" si="12"/>
        <v>0</v>
      </c>
      <c r="AQ9" s="45">
        <f t="shared" si="13"/>
        <v>0</v>
      </c>
      <c r="AR9" s="46">
        <f t="shared" si="25"/>
        <v>0</v>
      </c>
      <c r="AS9" s="46">
        <f t="shared" si="26"/>
        <v>0</v>
      </c>
      <c r="AT9" s="38" t="s">
        <v>23</v>
      </c>
      <c r="AU9" s="45">
        <f t="shared" si="27"/>
        <v>0</v>
      </c>
      <c r="AV9" s="45">
        <f t="shared" si="16"/>
        <v>0</v>
      </c>
      <c r="AW9" s="45">
        <f t="shared" si="17"/>
        <v>0</v>
      </c>
      <c r="AX9" s="45">
        <f t="shared" si="18"/>
        <v>0</v>
      </c>
      <c r="AY9" s="45">
        <f t="shared" si="19"/>
        <v>0</v>
      </c>
      <c r="AZ9" s="45">
        <f t="shared" si="20"/>
        <v>0</v>
      </c>
      <c r="BA9" s="45">
        <f t="shared" si="21"/>
        <v>0</v>
      </c>
      <c r="BB9" s="46">
        <f t="shared" si="22"/>
        <v>0</v>
      </c>
    </row>
    <row r="10" spans="1:54" x14ac:dyDescent="0.25">
      <c r="A10" s="47" t="s">
        <v>24</v>
      </c>
      <c r="B10" s="19"/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1">
        <f t="shared" si="23"/>
        <v>0</v>
      </c>
      <c r="K10" s="47" t="s">
        <v>24</v>
      </c>
      <c r="L10" s="45">
        <f t="shared" si="24"/>
        <v>0</v>
      </c>
      <c r="M10" s="45">
        <f t="shared" si="0"/>
        <v>0</v>
      </c>
      <c r="N10" s="45">
        <f t="shared" si="1"/>
        <v>0</v>
      </c>
      <c r="O10" s="45">
        <f t="shared" si="2"/>
        <v>0</v>
      </c>
      <c r="P10" s="45">
        <f t="shared" si="3"/>
        <v>0</v>
      </c>
      <c r="Q10" s="45">
        <f t="shared" si="4"/>
        <v>0</v>
      </c>
      <c r="R10" s="45">
        <f t="shared" si="5"/>
        <v>0</v>
      </c>
      <c r="S10" s="46">
        <f t="shared" si="6"/>
        <v>0</v>
      </c>
      <c r="T10" s="47" t="s">
        <v>24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7" t="s">
        <v>24</v>
      </c>
      <c r="AC10" s="44">
        <v>0</v>
      </c>
      <c r="AD10" s="44">
        <v>0</v>
      </c>
      <c r="AE10" s="44">
        <v>0</v>
      </c>
      <c r="AF10" s="44">
        <v>0</v>
      </c>
      <c r="AG10" s="44">
        <v>0</v>
      </c>
      <c r="AH10" s="44">
        <v>0</v>
      </c>
      <c r="AI10" s="44">
        <v>0</v>
      </c>
      <c r="AJ10" s="47" t="s">
        <v>24</v>
      </c>
      <c r="AK10" s="45">
        <f t="shared" si="7"/>
        <v>0</v>
      </c>
      <c r="AL10" s="45">
        <f t="shared" si="8"/>
        <v>0</v>
      </c>
      <c r="AM10" s="45">
        <f t="shared" si="9"/>
        <v>0</v>
      </c>
      <c r="AN10" s="45">
        <f t="shared" si="10"/>
        <v>0</v>
      </c>
      <c r="AO10" s="45">
        <f t="shared" si="11"/>
        <v>0</v>
      </c>
      <c r="AP10" s="45">
        <f t="shared" si="12"/>
        <v>0</v>
      </c>
      <c r="AQ10" s="45">
        <f t="shared" si="13"/>
        <v>0</v>
      </c>
      <c r="AR10" s="46">
        <f t="shared" si="25"/>
        <v>0</v>
      </c>
      <c r="AS10" s="46">
        <f t="shared" si="26"/>
        <v>0</v>
      </c>
      <c r="AT10" s="47" t="s">
        <v>24</v>
      </c>
      <c r="AU10" s="45">
        <f t="shared" si="27"/>
        <v>0</v>
      </c>
      <c r="AV10" s="45">
        <f t="shared" si="16"/>
        <v>0</v>
      </c>
      <c r="AW10" s="45">
        <f t="shared" si="17"/>
        <v>0</v>
      </c>
      <c r="AX10" s="45">
        <f t="shared" si="18"/>
        <v>0</v>
      </c>
      <c r="AY10" s="45">
        <f t="shared" si="19"/>
        <v>0</v>
      </c>
      <c r="AZ10" s="45">
        <f t="shared" si="20"/>
        <v>0</v>
      </c>
      <c r="BA10" s="45">
        <f t="shared" si="21"/>
        <v>0</v>
      </c>
      <c r="BB10" s="46">
        <f t="shared" si="22"/>
        <v>0</v>
      </c>
    </row>
    <row r="11" spans="1:54" x14ac:dyDescent="0.25">
      <c r="A11" s="48" t="s">
        <v>25</v>
      </c>
      <c r="B11" s="19"/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1">
        <f t="shared" si="23"/>
        <v>0</v>
      </c>
      <c r="K11" s="48" t="s">
        <v>25</v>
      </c>
      <c r="L11" s="45">
        <f t="shared" si="24"/>
        <v>0</v>
      </c>
      <c r="M11" s="45">
        <f t="shared" si="0"/>
        <v>0</v>
      </c>
      <c r="N11" s="45">
        <f t="shared" si="1"/>
        <v>0</v>
      </c>
      <c r="O11" s="45">
        <f t="shared" si="2"/>
        <v>0</v>
      </c>
      <c r="P11" s="45">
        <f t="shared" si="3"/>
        <v>0</v>
      </c>
      <c r="Q11" s="45">
        <f t="shared" si="4"/>
        <v>0</v>
      </c>
      <c r="R11" s="45">
        <f t="shared" si="5"/>
        <v>0</v>
      </c>
      <c r="S11" s="46">
        <f t="shared" si="6"/>
        <v>0</v>
      </c>
      <c r="T11" s="48" t="s">
        <v>25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8" t="s">
        <v>25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8" t="s">
        <v>25</v>
      </c>
      <c r="AK11" s="45">
        <f t="shared" si="7"/>
        <v>0</v>
      </c>
      <c r="AL11" s="45">
        <f t="shared" si="8"/>
        <v>0</v>
      </c>
      <c r="AM11" s="45">
        <f t="shared" si="9"/>
        <v>0</v>
      </c>
      <c r="AN11" s="45">
        <f t="shared" si="10"/>
        <v>0</v>
      </c>
      <c r="AO11" s="45">
        <f t="shared" si="11"/>
        <v>0</v>
      </c>
      <c r="AP11" s="45">
        <f t="shared" si="12"/>
        <v>0</v>
      </c>
      <c r="AQ11" s="45">
        <f t="shared" si="13"/>
        <v>0</v>
      </c>
      <c r="AR11" s="46">
        <f t="shared" si="25"/>
        <v>0</v>
      </c>
      <c r="AS11" s="46">
        <f t="shared" si="26"/>
        <v>0</v>
      </c>
      <c r="AT11" s="48" t="s">
        <v>25</v>
      </c>
      <c r="AU11" s="45">
        <f t="shared" si="27"/>
        <v>0</v>
      </c>
      <c r="AV11" s="45">
        <f t="shared" si="16"/>
        <v>0</v>
      </c>
      <c r="AW11" s="45">
        <f t="shared" si="17"/>
        <v>0</v>
      </c>
      <c r="AX11" s="45">
        <f t="shared" si="18"/>
        <v>0</v>
      </c>
      <c r="AY11" s="45">
        <f t="shared" si="19"/>
        <v>0</v>
      </c>
      <c r="AZ11" s="45">
        <f t="shared" si="20"/>
        <v>0</v>
      </c>
      <c r="BA11" s="45">
        <f t="shared" si="21"/>
        <v>0</v>
      </c>
      <c r="BB11" s="46">
        <f t="shared" si="22"/>
        <v>0</v>
      </c>
    </row>
    <row r="12" spans="1:54" x14ac:dyDescent="0.25">
      <c r="A12" s="38" t="s">
        <v>26</v>
      </c>
      <c r="B12" s="19"/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1">
        <f t="shared" si="23"/>
        <v>0</v>
      </c>
      <c r="K12" s="38" t="s">
        <v>26</v>
      </c>
      <c r="L12" s="45">
        <f t="shared" si="24"/>
        <v>0</v>
      </c>
      <c r="M12" s="45">
        <f t="shared" si="0"/>
        <v>0</v>
      </c>
      <c r="N12" s="45">
        <f t="shared" si="1"/>
        <v>0</v>
      </c>
      <c r="O12" s="45">
        <f t="shared" si="2"/>
        <v>0</v>
      </c>
      <c r="P12" s="45">
        <f t="shared" si="3"/>
        <v>0</v>
      </c>
      <c r="Q12" s="45">
        <f t="shared" si="4"/>
        <v>0</v>
      </c>
      <c r="R12" s="45">
        <f t="shared" si="5"/>
        <v>0</v>
      </c>
      <c r="S12" s="46">
        <f t="shared" si="6"/>
        <v>0</v>
      </c>
      <c r="T12" s="38" t="s">
        <v>26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38" t="s">
        <v>26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38" t="s">
        <v>26</v>
      </c>
      <c r="AK12" s="45">
        <f t="shared" si="7"/>
        <v>0</v>
      </c>
      <c r="AL12" s="45">
        <f t="shared" si="8"/>
        <v>0</v>
      </c>
      <c r="AM12" s="45">
        <f t="shared" si="9"/>
        <v>0</v>
      </c>
      <c r="AN12" s="45">
        <f t="shared" si="10"/>
        <v>0</v>
      </c>
      <c r="AO12" s="45">
        <f t="shared" si="11"/>
        <v>0</v>
      </c>
      <c r="AP12" s="45">
        <f t="shared" si="12"/>
        <v>0</v>
      </c>
      <c r="AQ12" s="45">
        <f t="shared" si="13"/>
        <v>0</v>
      </c>
      <c r="AR12" s="46">
        <f t="shared" si="25"/>
        <v>0</v>
      </c>
      <c r="AS12" s="46">
        <f t="shared" si="26"/>
        <v>0</v>
      </c>
      <c r="AT12" s="38" t="s">
        <v>26</v>
      </c>
      <c r="AU12" s="45">
        <f t="shared" si="27"/>
        <v>0</v>
      </c>
      <c r="AV12" s="45">
        <f t="shared" si="16"/>
        <v>0</v>
      </c>
      <c r="AW12" s="45">
        <f t="shared" si="17"/>
        <v>0</v>
      </c>
      <c r="AX12" s="45">
        <f t="shared" si="18"/>
        <v>0</v>
      </c>
      <c r="AY12" s="45">
        <f t="shared" si="19"/>
        <v>0</v>
      </c>
      <c r="AZ12" s="45">
        <f t="shared" si="20"/>
        <v>0</v>
      </c>
      <c r="BA12" s="45">
        <f t="shared" si="21"/>
        <v>0</v>
      </c>
      <c r="BB12" s="46">
        <f t="shared" si="22"/>
        <v>0</v>
      </c>
    </row>
    <row r="13" spans="1:54" x14ac:dyDescent="0.25">
      <c r="A13" s="38" t="s">
        <v>27</v>
      </c>
      <c r="B13" s="19"/>
      <c r="C13" s="44">
        <v>0</v>
      </c>
      <c r="D13" s="44">
        <v>0</v>
      </c>
      <c r="E13" s="44">
        <v>1</v>
      </c>
      <c r="F13" s="44">
        <v>0</v>
      </c>
      <c r="G13" s="44">
        <v>0</v>
      </c>
      <c r="H13" s="44">
        <v>0</v>
      </c>
      <c r="I13" s="44">
        <v>0</v>
      </c>
      <c r="J13" s="1">
        <f t="shared" si="23"/>
        <v>1</v>
      </c>
      <c r="K13" s="38" t="s">
        <v>27</v>
      </c>
      <c r="L13" s="45">
        <f t="shared" si="24"/>
        <v>0</v>
      </c>
      <c r="M13" s="45">
        <f t="shared" si="0"/>
        <v>0</v>
      </c>
      <c r="N13" s="45">
        <f t="shared" si="1"/>
        <v>0</v>
      </c>
      <c r="O13" s="45">
        <f t="shared" si="2"/>
        <v>0</v>
      </c>
      <c r="P13" s="45">
        <f t="shared" si="3"/>
        <v>0</v>
      </c>
      <c r="Q13" s="45">
        <f t="shared" si="4"/>
        <v>0</v>
      </c>
      <c r="R13" s="45">
        <f t="shared" si="5"/>
        <v>0</v>
      </c>
      <c r="S13" s="46">
        <f t="shared" si="6"/>
        <v>0</v>
      </c>
      <c r="T13" s="38" t="s">
        <v>27</v>
      </c>
      <c r="U13" s="44">
        <v>0</v>
      </c>
      <c r="V13" s="44">
        <v>0</v>
      </c>
      <c r="W13" s="44">
        <v>0.9</v>
      </c>
      <c r="X13" s="44">
        <v>0</v>
      </c>
      <c r="Y13" s="44">
        <v>0</v>
      </c>
      <c r="Z13" s="44">
        <v>0</v>
      </c>
      <c r="AA13" s="44">
        <v>0</v>
      </c>
      <c r="AB13" s="38" t="s">
        <v>27</v>
      </c>
      <c r="AC13" s="44">
        <v>0</v>
      </c>
      <c r="AD13" s="44">
        <v>0</v>
      </c>
      <c r="AE13" s="44">
        <v>0.9</v>
      </c>
      <c r="AF13" s="44">
        <v>0</v>
      </c>
      <c r="AG13" s="44">
        <v>0</v>
      </c>
      <c r="AH13" s="44">
        <v>0</v>
      </c>
      <c r="AI13" s="44">
        <v>0</v>
      </c>
      <c r="AJ13" s="38" t="s">
        <v>27</v>
      </c>
      <c r="AK13" s="45">
        <f t="shared" si="7"/>
        <v>0</v>
      </c>
      <c r="AL13" s="45">
        <f t="shared" si="8"/>
        <v>0</v>
      </c>
      <c r="AM13" s="45">
        <f t="shared" si="9"/>
        <v>0</v>
      </c>
      <c r="AN13" s="45">
        <f t="shared" si="10"/>
        <v>0</v>
      </c>
      <c r="AO13" s="45">
        <f t="shared" si="11"/>
        <v>0</v>
      </c>
      <c r="AP13" s="45">
        <f t="shared" si="12"/>
        <v>0</v>
      </c>
      <c r="AQ13" s="45">
        <f t="shared" si="13"/>
        <v>0</v>
      </c>
      <c r="AR13" s="46">
        <f t="shared" si="25"/>
        <v>0</v>
      </c>
      <c r="AS13" s="46">
        <f t="shared" si="26"/>
        <v>0</v>
      </c>
      <c r="AT13" s="38" t="s">
        <v>27</v>
      </c>
      <c r="AU13" s="45">
        <f t="shared" si="27"/>
        <v>0</v>
      </c>
      <c r="AV13" s="45">
        <f t="shared" si="16"/>
        <v>0</v>
      </c>
      <c r="AW13" s="45">
        <f t="shared" si="17"/>
        <v>0</v>
      </c>
      <c r="AX13" s="45">
        <f t="shared" si="18"/>
        <v>0</v>
      </c>
      <c r="AY13" s="45">
        <f t="shared" si="19"/>
        <v>0</v>
      </c>
      <c r="AZ13" s="45">
        <f t="shared" si="20"/>
        <v>0</v>
      </c>
      <c r="BA13" s="45">
        <f t="shared" si="21"/>
        <v>0</v>
      </c>
      <c r="BB13" s="46">
        <f t="shared" si="22"/>
        <v>0</v>
      </c>
    </row>
    <row r="14" spans="1:54" x14ac:dyDescent="0.25">
      <c r="A14" s="38" t="s">
        <v>28</v>
      </c>
      <c r="B14" s="19"/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1">
        <f t="shared" si="23"/>
        <v>0</v>
      </c>
      <c r="K14" s="38" t="s">
        <v>28</v>
      </c>
      <c r="L14" s="45">
        <f t="shared" si="24"/>
        <v>0</v>
      </c>
      <c r="M14" s="45">
        <f t="shared" si="0"/>
        <v>0</v>
      </c>
      <c r="N14" s="45">
        <f t="shared" si="1"/>
        <v>0</v>
      </c>
      <c r="O14" s="45">
        <f t="shared" si="2"/>
        <v>0</v>
      </c>
      <c r="P14" s="45">
        <f t="shared" si="3"/>
        <v>0</v>
      </c>
      <c r="Q14" s="45">
        <f t="shared" si="4"/>
        <v>0</v>
      </c>
      <c r="R14" s="45">
        <f t="shared" si="5"/>
        <v>0</v>
      </c>
      <c r="S14" s="46">
        <f t="shared" si="6"/>
        <v>0</v>
      </c>
      <c r="T14" s="38" t="s">
        <v>28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38" t="s">
        <v>28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  <c r="AI14" s="44">
        <v>0</v>
      </c>
      <c r="AJ14" s="38" t="s">
        <v>28</v>
      </c>
      <c r="AK14" s="45">
        <f t="shared" si="7"/>
        <v>0</v>
      </c>
      <c r="AL14" s="45">
        <f t="shared" si="8"/>
        <v>0</v>
      </c>
      <c r="AM14" s="45">
        <f t="shared" si="9"/>
        <v>0</v>
      </c>
      <c r="AN14" s="45">
        <f t="shared" si="10"/>
        <v>0</v>
      </c>
      <c r="AO14" s="45">
        <f t="shared" si="11"/>
        <v>0</v>
      </c>
      <c r="AP14" s="45">
        <f t="shared" si="12"/>
        <v>0</v>
      </c>
      <c r="AQ14" s="45">
        <f t="shared" si="13"/>
        <v>0</v>
      </c>
      <c r="AR14" s="46">
        <f t="shared" si="25"/>
        <v>0</v>
      </c>
      <c r="AS14" s="46">
        <f t="shared" si="26"/>
        <v>0</v>
      </c>
      <c r="AT14" s="38" t="s">
        <v>28</v>
      </c>
      <c r="AU14" s="45">
        <f t="shared" si="27"/>
        <v>0</v>
      </c>
      <c r="AV14" s="45">
        <f t="shared" si="16"/>
        <v>0</v>
      </c>
      <c r="AW14" s="45">
        <f t="shared" si="17"/>
        <v>0</v>
      </c>
      <c r="AX14" s="45">
        <f t="shared" si="18"/>
        <v>0</v>
      </c>
      <c r="AY14" s="45">
        <f t="shared" si="19"/>
        <v>0</v>
      </c>
      <c r="AZ14" s="45">
        <f t="shared" si="20"/>
        <v>0</v>
      </c>
      <c r="BA14" s="45">
        <f t="shared" si="21"/>
        <v>0</v>
      </c>
      <c r="BB14" s="46">
        <f t="shared" si="22"/>
        <v>0</v>
      </c>
    </row>
    <row r="15" spans="1:54" x14ac:dyDescent="0.25">
      <c r="A15" s="38" t="s">
        <v>29</v>
      </c>
      <c r="B15" s="19"/>
      <c r="C15" s="44">
        <v>0</v>
      </c>
      <c r="D15" s="44">
        <v>0</v>
      </c>
      <c r="E15" s="44">
        <v>1</v>
      </c>
      <c r="F15" s="44">
        <v>0</v>
      </c>
      <c r="G15" s="44">
        <v>0</v>
      </c>
      <c r="H15" s="44">
        <v>0</v>
      </c>
      <c r="I15" s="44">
        <v>0</v>
      </c>
      <c r="J15" s="1">
        <f t="shared" si="23"/>
        <v>1</v>
      </c>
      <c r="K15" s="38" t="s">
        <v>29</v>
      </c>
      <c r="L15" s="45">
        <f t="shared" si="24"/>
        <v>0</v>
      </c>
      <c r="M15" s="45">
        <f t="shared" si="0"/>
        <v>0</v>
      </c>
      <c r="N15" s="45">
        <f t="shared" si="1"/>
        <v>0</v>
      </c>
      <c r="O15" s="45">
        <f t="shared" si="2"/>
        <v>0</v>
      </c>
      <c r="P15" s="45">
        <f t="shared" si="3"/>
        <v>0</v>
      </c>
      <c r="Q15" s="45">
        <f t="shared" si="4"/>
        <v>0</v>
      </c>
      <c r="R15" s="45">
        <f t="shared" si="5"/>
        <v>0</v>
      </c>
      <c r="S15" s="46">
        <f t="shared" si="6"/>
        <v>0</v>
      </c>
      <c r="T15" s="38" t="s">
        <v>29</v>
      </c>
      <c r="U15" s="44">
        <v>0</v>
      </c>
      <c r="V15" s="44">
        <v>0</v>
      </c>
      <c r="W15" s="44">
        <v>0.85</v>
      </c>
      <c r="X15" s="44">
        <v>0</v>
      </c>
      <c r="Y15" s="44">
        <v>0</v>
      </c>
      <c r="Z15" s="44">
        <v>0</v>
      </c>
      <c r="AA15" s="44">
        <v>0</v>
      </c>
      <c r="AB15" s="38" t="s">
        <v>29</v>
      </c>
      <c r="AC15" s="44">
        <v>0</v>
      </c>
      <c r="AD15" s="44">
        <v>0</v>
      </c>
      <c r="AE15" s="44">
        <v>0.9</v>
      </c>
      <c r="AF15" s="44">
        <v>0</v>
      </c>
      <c r="AG15" s="44">
        <v>0</v>
      </c>
      <c r="AH15" s="44">
        <v>0</v>
      </c>
      <c r="AI15" s="44">
        <v>0</v>
      </c>
      <c r="AJ15" s="38" t="s">
        <v>29</v>
      </c>
      <c r="AK15" s="45">
        <f t="shared" si="7"/>
        <v>0</v>
      </c>
      <c r="AL15" s="45">
        <f t="shared" si="8"/>
        <v>0</v>
      </c>
      <c r="AM15" s="45">
        <f t="shared" si="9"/>
        <v>0</v>
      </c>
      <c r="AN15" s="45">
        <f t="shared" si="10"/>
        <v>0</v>
      </c>
      <c r="AO15" s="45">
        <f t="shared" si="11"/>
        <v>0</v>
      </c>
      <c r="AP15" s="45">
        <f t="shared" si="12"/>
        <v>0</v>
      </c>
      <c r="AQ15" s="45">
        <f t="shared" si="13"/>
        <v>0</v>
      </c>
      <c r="AR15" s="46">
        <f t="shared" si="25"/>
        <v>0</v>
      </c>
      <c r="AS15" s="46">
        <f t="shared" si="26"/>
        <v>0</v>
      </c>
      <c r="AT15" s="38" t="s">
        <v>29</v>
      </c>
      <c r="AU15" s="45">
        <f t="shared" si="27"/>
        <v>0</v>
      </c>
      <c r="AV15" s="45">
        <f t="shared" si="16"/>
        <v>0</v>
      </c>
      <c r="AW15" s="45">
        <f t="shared" si="17"/>
        <v>0</v>
      </c>
      <c r="AX15" s="45">
        <f t="shared" si="18"/>
        <v>0</v>
      </c>
      <c r="AY15" s="45">
        <f t="shared" si="19"/>
        <v>0</v>
      </c>
      <c r="AZ15" s="45">
        <f t="shared" si="20"/>
        <v>0</v>
      </c>
      <c r="BA15" s="45">
        <f t="shared" si="21"/>
        <v>0</v>
      </c>
      <c r="BB15" s="46">
        <f t="shared" si="22"/>
        <v>0</v>
      </c>
    </row>
    <row r="16" spans="1:54" x14ac:dyDescent="0.25">
      <c r="A16" s="38" t="s">
        <v>30</v>
      </c>
      <c r="B16" s="19"/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1">
        <f t="shared" si="23"/>
        <v>0</v>
      </c>
      <c r="K16" s="38" t="s">
        <v>30</v>
      </c>
      <c r="L16" s="45">
        <f t="shared" si="24"/>
        <v>0</v>
      </c>
      <c r="M16" s="45">
        <f t="shared" si="0"/>
        <v>0</v>
      </c>
      <c r="N16" s="45">
        <f t="shared" si="1"/>
        <v>0</v>
      </c>
      <c r="O16" s="45">
        <f t="shared" si="2"/>
        <v>0</v>
      </c>
      <c r="P16" s="45">
        <f t="shared" si="3"/>
        <v>0</v>
      </c>
      <c r="Q16" s="45">
        <f t="shared" si="4"/>
        <v>0</v>
      </c>
      <c r="R16" s="45">
        <f t="shared" si="5"/>
        <v>0</v>
      </c>
      <c r="S16" s="46">
        <f t="shared" si="6"/>
        <v>0</v>
      </c>
      <c r="T16" s="38" t="s">
        <v>30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38" t="s">
        <v>30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  <c r="AI16" s="44">
        <v>0</v>
      </c>
      <c r="AJ16" s="38" t="s">
        <v>30</v>
      </c>
      <c r="AK16" s="45">
        <f t="shared" si="7"/>
        <v>0</v>
      </c>
      <c r="AL16" s="45">
        <f t="shared" si="8"/>
        <v>0</v>
      </c>
      <c r="AM16" s="45">
        <f t="shared" si="9"/>
        <v>0</v>
      </c>
      <c r="AN16" s="45">
        <f t="shared" si="10"/>
        <v>0</v>
      </c>
      <c r="AO16" s="45">
        <f t="shared" si="11"/>
        <v>0</v>
      </c>
      <c r="AP16" s="45">
        <f t="shared" si="12"/>
        <v>0</v>
      </c>
      <c r="AQ16" s="45">
        <f t="shared" si="13"/>
        <v>0</v>
      </c>
      <c r="AR16" s="46">
        <f t="shared" si="25"/>
        <v>0</v>
      </c>
      <c r="AS16" s="46">
        <f t="shared" si="26"/>
        <v>0</v>
      </c>
      <c r="AT16" s="38" t="s">
        <v>30</v>
      </c>
      <c r="AU16" s="45">
        <f t="shared" si="27"/>
        <v>0</v>
      </c>
      <c r="AV16" s="45">
        <f t="shared" si="16"/>
        <v>0</v>
      </c>
      <c r="AW16" s="45">
        <f t="shared" si="17"/>
        <v>0</v>
      </c>
      <c r="AX16" s="45">
        <f t="shared" si="18"/>
        <v>0</v>
      </c>
      <c r="AY16" s="45">
        <f t="shared" si="19"/>
        <v>0</v>
      </c>
      <c r="AZ16" s="45">
        <f t="shared" si="20"/>
        <v>0</v>
      </c>
      <c r="BA16" s="45">
        <f t="shared" si="21"/>
        <v>0</v>
      </c>
      <c r="BB16" s="46">
        <f t="shared" si="22"/>
        <v>0</v>
      </c>
    </row>
    <row r="17" spans="1:54" x14ac:dyDescent="0.25">
      <c r="A17" s="38" t="s">
        <v>31</v>
      </c>
      <c r="B17" s="19"/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1">
        <f t="shared" si="23"/>
        <v>0</v>
      </c>
      <c r="K17" s="38" t="s">
        <v>31</v>
      </c>
      <c r="L17" s="45">
        <f t="shared" si="24"/>
        <v>0</v>
      </c>
      <c r="M17" s="45">
        <f t="shared" si="0"/>
        <v>0</v>
      </c>
      <c r="N17" s="45">
        <f t="shared" si="1"/>
        <v>0</v>
      </c>
      <c r="O17" s="45">
        <f t="shared" si="2"/>
        <v>0</v>
      </c>
      <c r="P17" s="45">
        <f t="shared" si="3"/>
        <v>0</v>
      </c>
      <c r="Q17" s="45">
        <f t="shared" si="4"/>
        <v>0</v>
      </c>
      <c r="R17" s="45">
        <f t="shared" si="5"/>
        <v>0</v>
      </c>
      <c r="S17" s="46">
        <f t="shared" si="6"/>
        <v>0</v>
      </c>
      <c r="T17" s="38" t="s">
        <v>31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38" t="s">
        <v>31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38" t="s">
        <v>31</v>
      </c>
      <c r="AK17" s="45">
        <f t="shared" si="7"/>
        <v>0</v>
      </c>
      <c r="AL17" s="45">
        <f t="shared" si="8"/>
        <v>0</v>
      </c>
      <c r="AM17" s="45">
        <f t="shared" si="9"/>
        <v>0</v>
      </c>
      <c r="AN17" s="45">
        <f t="shared" si="10"/>
        <v>0</v>
      </c>
      <c r="AO17" s="45">
        <f t="shared" si="11"/>
        <v>0</v>
      </c>
      <c r="AP17" s="45">
        <f t="shared" si="12"/>
        <v>0</v>
      </c>
      <c r="AQ17" s="45">
        <f t="shared" si="13"/>
        <v>0</v>
      </c>
      <c r="AR17" s="46">
        <f t="shared" si="25"/>
        <v>0</v>
      </c>
      <c r="AS17" s="46">
        <f t="shared" si="26"/>
        <v>0</v>
      </c>
      <c r="AT17" s="38" t="s">
        <v>31</v>
      </c>
      <c r="AU17" s="45">
        <f t="shared" si="27"/>
        <v>0</v>
      </c>
      <c r="AV17" s="45">
        <f t="shared" si="16"/>
        <v>0</v>
      </c>
      <c r="AW17" s="45">
        <f t="shared" si="17"/>
        <v>0</v>
      </c>
      <c r="AX17" s="45">
        <f t="shared" si="18"/>
        <v>0</v>
      </c>
      <c r="AY17" s="45">
        <f t="shared" si="19"/>
        <v>0</v>
      </c>
      <c r="AZ17" s="45">
        <f t="shared" si="20"/>
        <v>0</v>
      </c>
      <c r="BA17" s="45">
        <f t="shared" si="21"/>
        <v>0</v>
      </c>
      <c r="BB17" s="46">
        <f t="shared" si="22"/>
        <v>0</v>
      </c>
    </row>
    <row r="18" spans="1:54" x14ac:dyDescent="0.25">
      <c r="A18" s="38" t="s">
        <v>32</v>
      </c>
      <c r="B18" s="19"/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1">
        <f t="shared" si="23"/>
        <v>0</v>
      </c>
      <c r="K18" s="38" t="s">
        <v>32</v>
      </c>
      <c r="L18" s="45">
        <f t="shared" si="24"/>
        <v>0</v>
      </c>
      <c r="M18" s="45">
        <f t="shared" si="0"/>
        <v>0</v>
      </c>
      <c r="N18" s="45">
        <f t="shared" si="1"/>
        <v>0</v>
      </c>
      <c r="O18" s="45">
        <f t="shared" si="2"/>
        <v>0</v>
      </c>
      <c r="P18" s="45">
        <f t="shared" si="3"/>
        <v>0</v>
      </c>
      <c r="Q18" s="45">
        <f t="shared" si="4"/>
        <v>0</v>
      </c>
      <c r="R18" s="45">
        <f t="shared" si="5"/>
        <v>0</v>
      </c>
      <c r="S18" s="46">
        <f t="shared" si="6"/>
        <v>0</v>
      </c>
      <c r="T18" s="38" t="s">
        <v>32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38" t="s">
        <v>32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  <c r="AI18" s="44">
        <v>0</v>
      </c>
      <c r="AJ18" s="38" t="s">
        <v>32</v>
      </c>
      <c r="AK18" s="45">
        <f t="shared" si="7"/>
        <v>0</v>
      </c>
      <c r="AL18" s="45">
        <f t="shared" si="8"/>
        <v>0</v>
      </c>
      <c r="AM18" s="45">
        <f t="shared" si="9"/>
        <v>0</v>
      </c>
      <c r="AN18" s="45">
        <f t="shared" si="10"/>
        <v>0</v>
      </c>
      <c r="AO18" s="45">
        <f t="shared" si="11"/>
        <v>0</v>
      </c>
      <c r="AP18" s="45">
        <f t="shared" si="12"/>
        <v>0</v>
      </c>
      <c r="AQ18" s="45">
        <f t="shared" si="13"/>
        <v>0</v>
      </c>
      <c r="AR18" s="46">
        <f t="shared" si="25"/>
        <v>0</v>
      </c>
      <c r="AS18" s="46">
        <f t="shared" si="26"/>
        <v>0</v>
      </c>
      <c r="AT18" s="38" t="s">
        <v>32</v>
      </c>
      <c r="AU18" s="45">
        <f t="shared" si="27"/>
        <v>0</v>
      </c>
      <c r="AV18" s="45">
        <f t="shared" si="16"/>
        <v>0</v>
      </c>
      <c r="AW18" s="45">
        <f t="shared" si="17"/>
        <v>0</v>
      </c>
      <c r="AX18" s="45">
        <f t="shared" si="18"/>
        <v>0</v>
      </c>
      <c r="AY18" s="45">
        <f t="shared" si="19"/>
        <v>0</v>
      </c>
      <c r="AZ18" s="45">
        <f t="shared" si="20"/>
        <v>0</v>
      </c>
      <c r="BA18" s="45">
        <f t="shared" si="21"/>
        <v>0</v>
      </c>
      <c r="BB18" s="46">
        <f t="shared" si="22"/>
        <v>0</v>
      </c>
    </row>
    <row r="19" spans="1:54" x14ac:dyDescent="0.25">
      <c r="A19" s="38" t="s">
        <v>33</v>
      </c>
      <c r="B19" s="19"/>
      <c r="C19" s="44">
        <v>4.7032280856748071E-2</v>
      </c>
      <c r="D19" s="44">
        <v>0</v>
      </c>
      <c r="E19" s="44">
        <v>0</v>
      </c>
      <c r="F19" s="44">
        <v>0</v>
      </c>
      <c r="G19" s="44">
        <v>3.2739521652049647E-5</v>
      </c>
      <c r="H19" s="44">
        <v>0.9529349796215999</v>
      </c>
      <c r="I19" s="44">
        <v>0</v>
      </c>
      <c r="J19" s="1">
        <f t="shared" si="23"/>
        <v>1</v>
      </c>
      <c r="K19" s="38" t="s">
        <v>33</v>
      </c>
      <c r="L19" s="45">
        <f t="shared" si="24"/>
        <v>0</v>
      </c>
      <c r="M19" s="45">
        <f t="shared" si="0"/>
        <v>0</v>
      </c>
      <c r="N19" s="45">
        <f t="shared" si="1"/>
        <v>0</v>
      </c>
      <c r="O19" s="45">
        <f t="shared" si="2"/>
        <v>0</v>
      </c>
      <c r="P19" s="45">
        <f t="shared" si="3"/>
        <v>0</v>
      </c>
      <c r="Q19" s="45">
        <f t="shared" si="4"/>
        <v>0</v>
      </c>
      <c r="R19" s="45">
        <f t="shared" si="5"/>
        <v>0</v>
      </c>
      <c r="S19" s="46">
        <f t="shared" si="6"/>
        <v>0</v>
      </c>
      <c r="T19" s="38" t="s">
        <v>33</v>
      </c>
      <c r="U19" s="44">
        <v>0.93899999999999995</v>
      </c>
      <c r="V19" s="44">
        <v>0</v>
      </c>
      <c r="W19" s="44">
        <v>0</v>
      </c>
      <c r="X19" s="44">
        <v>0</v>
      </c>
      <c r="Y19" s="44">
        <v>0.37</v>
      </c>
      <c r="Z19" s="44">
        <v>0.52814534316669492</v>
      </c>
      <c r="AA19" s="44">
        <v>0</v>
      </c>
      <c r="AB19" s="38" t="s">
        <v>33</v>
      </c>
      <c r="AC19" s="44">
        <v>0.97</v>
      </c>
      <c r="AD19" s="44">
        <v>0</v>
      </c>
      <c r="AE19" s="44">
        <v>0</v>
      </c>
      <c r="AF19" s="44">
        <v>0</v>
      </c>
      <c r="AG19" s="44">
        <v>0.85</v>
      </c>
      <c r="AH19" s="44">
        <v>0.63500000000000001</v>
      </c>
      <c r="AI19" s="44">
        <v>0</v>
      </c>
      <c r="AJ19" s="38" t="s">
        <v>33</v>
      </c>
      <c r="AK19" s="45">
        <f t="shared" si="7"/>
        <v>0</v>
      </c>
      <c r="AL19" s="45">
        <f t="shared" si="8"/>
        <v>0</v>
      </c>
      <c r="AM19" s="45">
        <f t="shared" si="9"/>
        <v>0</v>
      </c>
      <c r="AN19" s="45">
        <f t="shared" si="10"/>
        <v>0</v>
      </c>
      <c r="AO19" s="45">
        <f t="shared" si="11"/>
        <v>0</v>
      </c>
      <c r="AP19" s="45">
        <f t="shared" si="12"/>
        <v>0</v>
      </c>
      <c r="AQ19" s="45">
        <f t="shared" si="13"/>
        <v>0</v>
      </c>
      <c r="AR19" s="46">
        <f t="shared" si="25"/>
        <v>0</v>
      </c>
      <c r="AS19" s="46">
        <f t="shared" si="26"/>
        <v>0</v>
      </c>
      <c r="AT19" s="38" t="s">
        <v>33</v>
      </c>
      <c r="AU19" s="45">
        <f t="shared" si="27"/>
        <v>0</v>
      </c>
      <c r="AV19" s="45">
        <f t="shared" si="16"/>
        <v>0</v>
      </c>
      <c r="AW19" s="45">
        <f t="shared" si="17"/>
        <v>0</v>
      </c>
      <c r="AX19" s="45">
        <f t="shared" si="18"/>
        <v>0</v>
      </c>
      <c r="AY19" s="45">
        <f t="shared" si="19"/>
        <v>0</v>
      </c>
      <c r="AZ19" s="45">
        <f t="shared" si="20"/>
        <v>0</v>
      </c>
      <c r="BA19" s="45">
        <f t="shared" si="21"/>
        <v>0</v>
      </c>
      <c r="BB19" s="46">
        <f t="shared" si="22"/>
        <v>0</v>
      </c>
    </row>
    <row r="20" spans="1:54" x14ac:dyDescent="0.25">
      <c r="A20" s="38" t="s">
        <v>34</v>
      </c>
      <c r="B20" s="19"/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1">
        <f t="shared" si="23"/>
        <v>0</v>
      </c>
      <c r="K20" s="38" t="s">
        <v>34</v>
      </c>
      <c r="L20" s="45">
        <f t="shared" si="24"/>
        <v>0</v>
      </c>
      <c r="M20" s="45">
        <f t="shared" si="0"/>
        <v>0</v>
      </c>
      <c r="N20" s="45">
        <f t="shared" si="1"/>
        <v>0</v>
      </c>
      <c r="O20" s="45">
        <f t="shared" si="2"/>
        <v>0</v>
      </c>
      <c r="P20" s="45">
        <f t="shared" si="3"/>
        <v>0</v>
      </c>
      <c r="Q20" s="45">
        <f t="shared" si="4"/>
        <v>0</v>
      </c>
      <c r="R20" s="45">
        <f t="shared" si="5"/>
        <v>0</v>
      </c>
      <c r="S20" s="46">
        <f t="shared" si="6"/>
        <v>0</v>
      </c>
      <c r="T20" s="38" t="s">
        <v>34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38" t="s">
        <v>34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  <c r="AI20" s="44">
        <v>0</v>
      </c>
      <c r="AJ20" s="38" t="s">
        <v>34</v>
      </c>
      <c r="AK20" s="45">
        <f t="shared" si="7"/>
        <v>0</v>
      </c>
      <c r="AL20" s="45">
        <f t="shared" si="8"/>
        <v>0</v>
      </c>
      <c r="AM20" s="45">
        <f t="shared" si="9"/>
        <v>0</v>
      </c>
      <c r="AN20" s="45">
        <f t="shared" si="10"/>
        <v>0</v>
      </c>
      <c r="AO20" s="45">
        <f t="shared" si="11"/>
        <v>0</v>
      </c>
      <c r="AP20" s="45">
        <f t="shared" si="12"/>
        <v>0</v>
      </c>
      <c r="AQ20" s="45">
        <f t="shared" si="13"/>
        <v>0</v>
      </c>
      <c r="AR20" s="46">
        <f t="shared" si="25"/>
        <v>0</v>
      </c>
      <c r="AS20" s="46">
        <f t="shared" si="26"/>
        <v>0</v>
      </c>
      <c r="AT20" s="38" t="s">
        <v>34</v>
      </c>
      <c r="AU20" s="45">
        <f t="shared" si="27"/>
        <v>0</v>
      </c>
      <c r="AV20" s="45">
        <f t="shared" si="16"/>
        <v>0</v>
      </c>
      <c r="AW20" s="45">
        <f t="shared" si="17"/>
        <v>0</v>
      </c>
      <c r="AX20" s="45">
        <f t="shared" si="18"/>
        <v>0</v>
      </c>
      <c r="AY20" s="45">
        <f t="shared" si="19"/>
        <v>0</v>
      </c>
      <c r="AZ20" s="45">
        <f t="shared" si="20"/>
        <v>0</v>
      </c>
      <c r="BA20" s="45">
        <f t="shared" si="21"/>
        <v>0</v>
      </c>
      <c r="BB20" s="46">
        <f t="shared" si="22"/>
        <v>0</v>
      </c>
    </row>
    <row r="21" spans="1:54" x14ac:dyDescent="0.25">
      <c r="A21" s="38" t="s">
        <v>35</v>
      </c>
      <c r="B21" s="19"/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1">
        <f t="shared" si="23"/>
        <v>0</v>
      </c>
      <c r="K21" s="38" t="s">
        <v>35</v>
      </c>
      <c r="L21" s="45">
        <f t="shared" si="24"/>
        <v>0</v>
      </c>
      <c r="M21" s="45">
        <f t="shared" si="0"/>
        <v>0</v>
      </c>
      <c r="N21" s="45">
        <f t="shared" si="1"/>
        <v>0</v>
      </c>
      <c r="O21" s="45">
        <f t="shared" si="2"/>
        <v>0</v>
      </c>
      <c r="P21" s="45">
        <f t="shared" si="3"/>
        <v>0</v>
      </c>
      <c r="Q21" s="45">
        <f t="shared" si="4"/>
        <v>0</v>
      </c>
      <c r="R21" s="45">
        <f t="shared" si="5"/>
        <v>0</v>
      </c>
      <c r="S21" s="46">
        <f t="shared" si="6"/>
        <v>0</v>
      </c>
      <c r="T21" s="38" t="s">
        <v>35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38" t="s">
        <v>35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38" t="s">
        <v>35</v>
      </c>
      <c r="AK21" s="45">
        <f t="shared" si="7"/>
        <v>0</v>
      </c>
      <c r="AL21" s="45">
        <f t="shared" si="8"/>
        <v>0</v>
      </c>
      <c r="AM21" s="45">
        <f t="shared" si="9"/>
        <v>0</v>
      </c>
      <c r="AN21" s="45">
        <f t="shared" si="10"/>
        <v>0</v>
      </c>
      <c r="AO21" s="45">
        <f t="shared" si="11"/>
        <v>0</v>
      </c>
      <c r="AP21" s="45">
        <f t="shared" si="12"/>
        <v>0</v>
      </c>
      <c r="AQ21" s="45">
        <f t="shared" si="13"/>
        <v>0</v>
      </c>
      <c r="AR21" s="46">
        <f t="shared" si="25"/>
        <v>0</v>
      </c>
      <c r="AS21" s="46">
        <f t="shared" si="26"/>
        <v>0</v>
      </c>
      <c r="AT21" s="38" t="s">
        <v>35</v>
      </c>
      <c r="AU21" s="45">
        <f t="shared" si="27"/>
        <v>0</v>
      </c>
      <c r="AV21" s="45">
        <f t="shared" si="16"/>
        <v>0</v>
      </c>
      <c r="AW21" s="45">
        <f t="shared" si="17"/>
        <v>0</v>
      </c>
      <c r="AX21" s="45">
        <f t="shared" si="18"/>
        <v>0</v>
      </c>
      <c r="AY21" s="45">
        <f t="shared" si="19"/>
        <v>0</v>
      </c>
      <c r="AZ21" s="45">
        <f t="shared" si="20"/>
        <v>0</v>
      </c>
      <c r="BA21" s="45">
        <f t="shared" si="21"/>
        <v>0</v>
      </c>
      <c r="BB21" s="46">
        <f t="shared" si="22"/>
        <v>0</v>
      </c>
    </row>
    <row r="22" spans="1:54" x14ac:dyDescent="0.25">
      <c r="A22" s="38" t="s">
        <v>36</v>
      </c>
      <c r="B22" s="19"/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1</v>
      </c>
      <c r="I22" s="44">
        <v>0</v>
      </c>
      <c r="J22" s="1">
        <f t="shared" si="23"/>
        <v>1</v>
      </c>
      <c r="K22" s="38" t="s">
        <v>36</v>
      </c>
      <c r="L22" s="45">
        <f t="shared" si="24"/>
        <v>0</v>
      </c>
      <c r="M22" s="45">
        <f t="shared" si="0"/>
        <v>0</v>
      </c>
      <c r="N22" s="45">
        <f t="shared" si="1"/>
        <v>0</v>
      </c>
      <c r="O22" s="45">
        <f t="shared" si="2"/>
        <v>0</v>
      </c>
      <c r="P22" s="45">
        <f t="shared" si="3"/>
        <v>0</v>
      </c>
      <c r="Q22" s="45">
        <f t="shared" si="4"/>
        <v>0</v>
      </c>
      <c r="R22" s="45">
        <f t="shared" si="5"/>
        <v>0</v>
      </c>
      <c r="S22" s="46">
        <f t="shared" si="6"/>
        <v>0</v>
      </c>
      <c r="T22" s="38" t="s">
        <v>36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0.99</v>
      </c>
      <c r="AA22" s="44">
        <v>0</v>
      </c>
      <c r="AB22" s="38" t="s">
        <v>36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0.99</v>
      </c>
      <c r="AI22" s="44">
        <v>0</v>
      </c>
      <c r="AJ22" s="38" t="s">
        <v>36</v>
      </c>
      <c r="AK22" s="45">
        <f t="shared" si="7"/>
        <v>0</v>
      </c>
      <c r="AL22" s="45">
        <f t="shared" si="8"/>
        <v>0</v>
      </c>
      <c r="AM22" s="45">
        <f t="shared" si="9"/>
        <v>0</v>
      </c>
      <c r="AN22" s="45">
        <f t="shared" si="10"/>
        <v>0</v>
      </c>
      <c r="AO22" s="45">
        <f t="shared" si="11"/>
        <v>0</v>
      </c>
      <c r="AP22" s="45">
        <f t="shared" si="12"/>
        <v>0</v>
      </c>
      <c r="AQ22" s="45">
        <f t="shared" si="13"/>
        <v>0</v>
      </c>
      <c r="AR22" s="46">
        <f t="shared" si="25"/>
        <v>0</v>
      </c>
      <c r="AS22" s="46">
        <f t="shared" si="26"/>
        <v>0</v>
      </c>
      <c r="AT22" s="38" t="s">
        <v>36</v>
      </c>
      <c r="AU22" s="45">
        <f t="shared" si="27"/>
        <v>0</v>
      </c>
      <c r="AV22" s="45">
        <f t="shared" si="16"/>
        <v>0</v>
      </c>
      <c r="AW22" s="45">
        <f t="shared" si="17"/>
        <v>0</v>
      </c>
      <c r="AX22" s="45">
        <f t="shared" si="18"/>
        <v>0</v>
      </c>
      <c r="AY22" s="45">
        <f t="shared" si="19"/>
        <v>0</v>
      </c>
      <c r="AZ22" s="45">
        <f t="shared" si="20"/>
        <v>0</v>
      </c>
      <c r="BA22" s="45">
        <f t="shared" si="21"/>
        <v>0</v>
      </c>
      <c r="BB22" s="46">
        <f t="shared" si="22"/>
        <v>0</v>
      </c>
    </row>
    <row r="23" spans="1:54" x14ac:dyDescent="0.25">
      <c r="A23" s="38" t="s">
        <v>37</v>
      </c>
      <c r="B23" s="19"/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1">
        <f t="shared" si="23"/>
        <v>0</v>
      </c>
      <c r="K23" s="38" t="s">
        <v>37</v>
      </c>
      <c r="L23" s="45">
        <f t="shared" si="24"/>
        <v>0</v>
      </c>
      <c r="M23" s="45">
        <f t="shared" si="0"/>
        <v>0</v>
      </c>
      <c r="N23" s="45">
        <f t="shared" si="1"/>
        <v>0</v>
      </c>
      <c r="O23" s="45">
        <f t="shared" si="2"/>
        <v>0</v>
      </c>
      <c r="P23" s="45">
        <f t="shared" si="3"/>
        <v>0</v>
      </c>
      <c r="Q23" s="45">
        <f t="shared" si="4"/>
        <v>0</v>
      </c>
      <c r="R23" s="45">
        <f t="shared" si="5"/>
        <v>0</v>
      </c>
      <c r="S23" s="46">
        <f>SUM(L23:R23)</f>
        <v>0</v>
      </c>
      <c r="T23" s="38" t="s">
        <v>37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38" t="s">
        <v>37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38" t="s">
        <v>37</v>
      </c>
      <c r="AK23" s="45">
        <f t="shared" si="7"/>
        <v>0</v>
      </c>
      <c r="AL23" s="45">
        <f t="shared" si="8"/>
        <v>0</v>
      </c>
      <c r="AM23" s="45">
        <f t="shared" si="9"/>
        <v>0</v>
      </c>
      <c r="AN23" s="45">
        <f t="shared" si="10"/>
        <v>0</v>
      </c>
      <c r="AO23" s="45">
        <f t="shared" si="11"/>
        <v>0</v>
      </c>
      <c r="AP23" s="45">
        <f t="shared" si="12"/>
        <v>0</v>
      </c>
      <c r="AQ23" s="45">
        <f t="shared" si="13"/>
        <v>0</v>
      </c>
      <c r="AR23" s="46">
        <f t="shared" si="25"/>
        <v>0</v>
      </c>
      <c r="AS23" s="46">
        <f t="shared" si="26"/>
        <v>0</v>
      </c>
      <c r="AT23" s="38" t="s">
        <v>37</v>
      </c>
      <c r="AU23" s="45">
        <f t="shared" si="27"/>
        <v>0</v>
      </c>
      <c r="AV23" s="45">
        <f t="shared" si="16"/>
        <v>0</v>
      </c>
      <c r="AW23" s="45">
        <f t="shared" si="17"/>
        <v>0</v>
      </c>
      <c r="AX23" s="45">
        <f t="shared" si="18"/>
        <v>0</v>
      </c>
      <c r="AY23" s="45">
        <f t="shared" si="19"/>
        <v>0</v>
      </c>
      <c r="AZ23" s="45">
        <f t="shared" si="20"/>
        <v>0</v>
      </c>
      <c r="BA23" s="45">
        <f t="shared" si="21"/>
        <v>0</v>
      </c>
      <c r="BB23" s="46">
        <f t="shared" si="22"/>
        <v>0</v>
      </c>
    </row>
    <row r="24" spans="1:54" x14ac:dyDescent="0.25">
      <c r="A24" s="34"/>
      <c r="B24" s="49">
        <f>SUM(B6:B23)</f>
        <v>0</v>
      </c>
      <c r="C24" s="50"/>
      <c r="D24" s="50"/>
      <c r="E24" s="50"/>
      <c r="F24" s="50"/>
      <c r="G24" s="50"/>
      <c r="H24" s="50"/>
      <c r="I24" s="50"/>
      <c r="J24" s="50"/>
      <c r="K24" s="51" t="s">
        <v>38</v>
      </c>
      <c r="L24" s="46">
        <f>SUM(L6:L23)</f>
        <v>0</v>
      </c>
      <c r="M24" s="46">
        <f t="shared" ref="M24:S24" si="28">SUM(M6:M23)</f>
        <v>0</v>
      </c>
      <c r="N24" s="46">
        <f t="shared" si="28"/>
        <v>0</v>
      </c>
      <c r="O24" s="46">
        <f t="shared" si="28"/>
        <v>0</v>
      </c>
      <c r="P24" s="46">
        <f t="shared" si="28"/>
        <v>0</v>
      </c>
      <c r="Q24" s="46">
        <f t="shared" si="28"/>
        <v>0</v>
      </c>
      <c r="R24" s="46">
        <f t="shared" si="28"/>
        <v>0</v>
      </c>
      <c r="S24" s="46">
        <f t="shared" si="28"/>
        <v>0</v>
      </c>
      <c r="T24" s="52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1" t="s">
        <v>38</v>
      </c>
      <c r="AK24" s="46">
        <f t="shared" ref="AK24:AS24" si="29">SUM(AK6:AK23)</f>
        <v>0</v>
      </c>
      <c r="AL24" s="46">
        <f t="shared" si="29"/>
        <v>0</v>
      </c>
      <c r="AM24" s="46">
        <f t="shared" si="29"/>
        <v>0</v>
      </c>
      <c r="AN24" s="46">
        <f t="shared" si="29"/>
        <v>0</v>
      </c>
      <c r="AO24" s="46">
        <f t="shared" si="29"/>
        <v>0</v>
      </c>
      <c r="AP24" s="46">
        <f t="shared" si="29"/>
        <v>0</v>
      </c>
      <c r="AQ24" s="46">
        <f t="shared" si="29"/>
        <v>0</v>
      </c>
      <c r="AR24" s="46">
        <f t="shared" si="29"/>
        <v>0</v>
      </c>
      <c r="AS24" s="46">
        <f t="shared" si="29"/>
        <v>0</v>
      </c>
      <c r="AT24" s="51" t="s">
        <v>38</v>
      </c>
      <c r="AU24" s="46">
        <f t="shared" ref="AU24" si="30">SUM(AU6:AU23)</f>
        <v>0</v>
      </c>
      <c r="AV24" s="46">
        <f t="shared" ref="AV24" si="31">SUM(AV6:AV23)</f>
        <v>0</v>
      </c>
      <c r="AW24" s="46">
        <f t="shared" ref="AW24" si="32">SUM(AW6:AW23)</f>
        <v>0</v>
      </c>
      <c r="AX24" s="46">
        <f t="shared" ref="AX24" si="33">SUM(AX6:AX23)</f>
        <v>0</v>
      </c>
      <c r="AY24" s="46">
        <f t="shared" ref="AY24" si="34">SUM(AY6:AY23)</f>
        <v>0</v>
      </c>
      <c r="AZ24" s="46">
        <f t="shared" ref="AZ24" si="35">SUM(AZ6:AZ23)</f>
        <v>0</v>
      </c>
      <c r="BA24" s="46">
        <f t="shared" ref="BA24" si="36">SUM(BA6:BA23)</f>
        <v>0</v>
      </c>
      <c r="BB24" s="46">
        <f t="shared" ref="BB24" si="37">SUM(BB6:BB23)</f>
        <v>0</v>
      </c>
    </row>
    <row r="26" spans="1:54" x14ac:dyDescent="0.25">
      <c r="A26" s="20" t="s">
        <v>42</v>
      </c>
    </row>
    <row r="27" spans="1:54" x14ac:dyDescent="0.25">
      <c r="A27" s="56" t="s">
        <v>0</v>
      </c>
      <c r="B27" s="56"/>
      <c r="C27" s="56"/>
      <c r="D27" s="56"/>
      <c r="E27" s="56"/>
      <c r="F27" s="56"/>
      <c r="G27" s="56"/>
      <c r="H27" s="56"/>
      <c r="I27" s="56"/>
    </row>
    <row r="28" spans="1:54" x14ac:dyDescent="0.25">
      <c r="A28" s="57" t="str">
        <f>A26</f>
        <v>ALUMINA</v>
      </c>
      <c r="B28" s="58"/>
      <c r="C28" s="58"/>
      <c r="D28" s="58"/>
      <c r="E28" s="58"/>
      <c r="F28" s="58"/>
      <c r="G28" s="58"/>
      <c r="H28" s="58"/>
      <c r="I28" s="58"/>
      <c r="J28" s="59"/>
      <c r="K28" s="57" t="str">
        <f>A$28</f>
        <v>ALUMINA</v>
      </c>
      <c r="L28" s="58"/>
      <c r="M28" s="58"/>
      <c r="N28" s="58"/>
      <c r="O28" s="58"/>
      <c r="P28" s="58"/>
      <c r="Q28" s="58"/>
      <c r="R28" s="58"/>
      <c r="S28" s="59"/>
      <c r="T28" s="57" t="s">
        <v>42</v>
      </c>
      <c r="U28" s="58"/>
      <c r="V28" s="58"/>
      <c r="W28" s="58"/>
      <c r="X28" s="58"/>
      <c r="Y28" s="58"/>
      <c r="Z28" s="58"/>
      <c r="AA28" s="59"/>
      <c r="AB28" s="57" t="s">
        <v>42</v>
      </c>
      <c r="AC28" s="58"/>
      <c r="AD28" s="58"/>
      <c r="AE28" s="58"/>
      <c r="AF28" s="58"/>
      <c r="AG28" s="58"/>
      <c r="AH28" s="58"/>
      <c r="AI28" s="59"/>
      <c r="AJ28" s="57" t="s">
        <v>42</v>
      </c>
      <c r="AK28" s="58"/>
      <c r="AL28" s="58"/>
      <c r="AM28" s="58"/>
      <c r="AN28" s="58"/>
      <c r="AO28" s="58"/>
      <c r="AP28" s="58"/>
      <c r="AQ28" s="58"/>
      <c r="AR28" s="58"/>
      <c r="AS28" s="59"/>
      <c r="AT28" s="57" t="str">
        <f>AJ$28</f>
        <v>ALUMINA</v>
      </c>
      <c r="AU28" s="58"/>
      <c r="AV28" s="58"/>
      <c r="AW28" s="58"/>
      <c r="AX28" s="58"/>
      <c r="AY28" s="58"/>
      <c r="AZ28" s="58"/>
      <c r="BA28" s="58"/>
      <c r="BB28" s="59"/>
    </row>
    <row r="29" spans="1:54" x14ac:dyDescent="0.25">
      <c r="A29" s="35" t="s">
        <v>2</v>
      </c>
      <c r="B29" s="36" t="s">
        <v>3</v>
      </c>
      <c r="C29" s="61" t="s">
        <v>4</v>
      </c>
      <c r="D29" s="62"/>
      <c r="E29" s="62"/>
      <c r="F29" s="62"/>
      <c r="G29" s="62"/>
      <c r="H29" s="62"/>
      <c r="I29" s="62"/>
      <c r="J29" s="63"/>
      <c r="K29" s="35" t="s">
        <v>2</v>
      </c>
      <c r="L29" s="61" t="s">
        <v>5</v>
      </c>
      <c r="M29" s="62"/>
      <c r="N29" s="62"/>
      <c r="O29" s="62"/>
      <c r="P29" s="62"/>
      <c r="Q29" s="62"/>
      <c r="R29" s="62"/>
      <c r="S29" s="63"/>
      <c r="T29" s="35" t="s">
        <v>2</v>
      </c>
      <c r="U29" s="61" t="s">
        <v>6</v>
      </c>
      <c r="V29" s="62"/>
      <c r="W29" s="62"/>
      <c r="X29" s="62"/>
      <c r="Y29" s="62"/>
      <c r="Z29" s="62"/>
      <c r="AA29" s="63"/>
      <c r="AB29" s="35" t="s">
        <v>2</v>
      </c>
      <c r="AC29" s="61" t="s">
        <v>7</v>
      </c>
      <c r="AD29" s="62"/>
      <c r="AE29" s="62"/>
      <c r="AF29" s="62"/>
      <c r="AG29" s="62"/>
      <c r="AH29" s="62"/>
      <c r="AI29" s="63"/>
      <c r="AJ29" s="35" t="s">
        <v>2</v>
      </c>
      <c r="AK29" s="61" t="s">
        <v>8</v>
      </c>
      <c r="AL29" s="62"/>
      <c r="AM29" s="62"/>
      <c r="AN29" s="62"/>
      <c r="AO29" s="62"/>
      <c r="AP29" s="62"/>
      <c r="AQ29" s="62"/>
      <c r="AR29" s="63"/>
      <c r="AS29" s="37" t="s">
        <v>9</v>
      </c>
      <c r="AT29" s="35" t="s">
        <v>2</v>
      </c>
      <c r="AU29" s="61" t="s">
        <v>10</v>
      </c>
      <c r="AV29" s="62"/>
      <c r="AW29" s="62"/>
      <c r="AX29" s="62"/>
      <c r="AY29" s="62"/>
      <c r="AZ29" s="62"/>
      <c r="BA29" s="62"/>
      <c r="BB29" s="63"/>
    </row>
    <row r="30" spans="1:54" x14ac:dyDescent="0.25">
      <c r="A30" s="38"/>
      <c r="B30" s="39" t="s">
        <v>11</v>
      </c>
      <c r="C30" s="40" t="s">
        <v>12</v>
      </c>
      <c r="D30" s="40" t="s">
        <v>13</v>
      </c>
      <c r="E30" s="40" t="s">
        <v>14</v>
      </c>
      <c r="F30" s="40" t="s">
        <v>15</v>
      </c>
      <c r="G30" s="41" t="s">
        <v>16</v>
      </c>
      <c r="H30" s="40" t="s">
        <v>17</v>
      </c>
      <c r="I30" s="40" t="s">
        <v>18</v>
      </c>
      <c r="J30" s="42" t="s">
        <v>19</v>
      </c>
      <c r="K30" s="38"/>
      <c r="L30" s="40" t="s">
        <v>12</v>
      </c>
      <c r="M30" s="40" t="s">
        <v>13</v>
      </c>
      <c r="N30" s="40" t="s">
        <v>14</v>
      </c>
      <c r="O30" s="40" t="s">
        <v>15</v>
      </c>
      <c r="P30" s="41" t="s">
        <v>16</v>
      </c>
      <c r="Q30" s="40" t="s">
        <v>17</v>
      </c>
      <c r="R30" s="40" t="s">
        <v>18</v>
      </c>
      <c r="S30" s="39" t="s">
        <v>19</v>
      </c>
      <c r="T30" s="38"/>
      <c r="U30" s="40" t="s">
        <v>12</v>
      </c>
      <c r="V30" s="40" t="s">
        <v>13</v>
      </c>
      <c r="W30" s="40" t="s">
        <v>14</v>
      </c>
      <c r="X30" s="40" t="s">
        <v>15</v>
      </c>
      <c r="Y30" s="41" t="s">
        <v>16</v>
      </c>
      <c r="Z30" s="40" t="s">
        <v>17</v>
      </c>
      <c r="AA30" s="40" t="s">
        <v>18</v>
      </c>
      <c r="AB30" s="38">
        <v>0</v>
      </c>
      <c r="AC30" s="40" t="s">
        <v>12</v>
      </c>
      <c r="AD30" s="40" t="s">
        <v>13</v>
      </c>
      <c r="AE30" s="40" t="s">
        <v>14</v>
      </c>
      <c r="AF30" s="40" t="s">
        <v>15</v>
      </c>
      <c r="AG30" s="41" t="s">
        <v>16</v>
      </c>
      <c r="AH30" s="40" t="s">
        <v>17</v>
      </c>
      <c r="AI30" s="42" t="s">
        <v>18</v>
      </c>
      <c r="AJ30" s="38"/>
      <c r="AK30" s="40" t="s">
        <v>12</v>
      </c>
      <c r="AL30" s="40" t="s">
        <v>13</v>
      </c>
      <c r="AM30" s="40" t="s">
        <v>14</v>
      </c>
      <c r="AN30" s="40" t="s">
        <v>15</v>
      </c>
      <c r="AO30" s="41" t="s">
        <v>16</v>
      </c>
      <c r="AP30" s="40" t="s">
        <v>17</v>
      </c>
      <c r="AQ30" s="40" t="s">
        <v>18</v>
      </c>
      <c r="AR30" s="43" t="s">
        <v>19</v>
      </c>
      <c r="AS30" s="43" t="s">
        <v>11</v>
      </c>
      <c r="AT30" s="38"/>
      <c r="AU30" s="40" t="s">
        <v>12</v>
      </c>
      <c r="AV30" s="40" t="s">
        <v>13</v>
      </c>
      <c r="AW30" s="40" t="s">
        <v>14</v>
      </c>
      <c r="AX30" s="40" t="s">
        <v>15</v>
      </c>
      <c r="AY30" s="41" t="s">
        <v>16</v>
      </c>
      <c r="AZ30" s="40" t="s">
        <v>17</v>
      </c>
      <c r="BA30" s="40" t="s">
        <v>18</v>
      </c>
      <c r="BB30" s="43" t="s">
        <v>19</v>
      </c>
    </row>
    <row r="31" spans="1:54" x14ac:dyDescent="0.25">
      <c r="A31" s="38" t="s">
        <v>20</v>
      </c>
      <c r="B31" s="19"/>
      <c r="C31" s="44">
        <v>0</v>
      </c>
      <c r="D31" s="44">
        <v>0.65311399493960898</v>
      </c>
      <c r="E31" s="44">
        <v>0.34688600506039102</v>
      </c>
      <c r="F31" s="44">
        <v>0</v>
      </c>
      <c r="G31" s="44">
        <v>0</v>
      </c>
      <c r="H31" s="44">
        <v>0</v>
      </c>
      <c r="I31" s="44">
        <v>0</v>
      </c>
      <c r="J31" s="1">
        <f>SUM(C31:I31)</f>
        <v>1</v>
      </c>
      <c r="K31" s="38" t="s">
        <v>20</v>
      </c>
      <c r="L31" s="45">
        <f t="shared" ref="L31:L48" si="38">C31*$B31</f>
        <v>0</v>
      </c>
      <c r="M31" s="45">
        <f t="shared" ref="M31:M48" si="39">D31*$B31</f>
        <v>0</v>
      </c>
      <c r="N31" s="45">
        <f t="shared" ref="N31:N48" si="40">E31*$B31</f>
        <v>0</v>
      </c>
      <c r="O31" s="45">
        <f t="shared" ref="O31:O48" si="41">F31*$B31</f>
        <v>0</v>
      </c>
      <c r="P31" s="45">
        <f t="shared" ref="P31:P48" si="42">G31*$B31</f>
        <v>0</v>
      </c>
      <c r="Q31" s="45">
        <f t="shared" ref="Q31:Q48" si="43">H31*$B31</f>
        <v>0</v>
      </c>
      <c r="R31" s="45">
        <f t="shared" ref="R31:R48" si="44">I31*$B31</f>
        <v>0</v>
      </c>
      <c r="S31" s="46">
        <f t="shared" ref="S31:S48" si="45">SUM(L31:R31)</f>
        <v>0</v>
      </c>
      <c r="T31" s="38" t="s">
        <v>20</v>
      </c>
      <c r="U31" s="44">
        <v>0</v>
      </c>
      <c r="V31" s="44">
        <v>0.93711898763459622</v>
      </c>
      <c r="W31" s="44">
        <v>0.87</v>
      </c>
      <c r="X31" s="44">
        <v>0</v>
      </c>
      <c r="Y31" s="44">
        <v>0</v>
      </c>
      <c r="Z31" s="44">
        <v>0</v>
      </c>
      <c r="AA31" s="44">
        <v>0</v>
      </c>
      <c r="AB31" s="38" t="s">
        <v>20</v>
      </c>
      <c r="AC31" s="44">
        <v>0</v>
      </c>
      <c r="AD31" s="44">
        <v>0.95</v>
      </c>
      <c r="AE31" s="44">
        <v>0.9</v>
      </c>
      <c r="AF31" s="44">
        <v>0</v>
      </c>
      <c r="AG31" s="44">
        <v>0</v>
      </c>
      <c r="AH31" s="44">
        <v>0</v>
      </c>
      <c r="AI31" s="44">
        <v>0</v>
      </c>
      <c r="AJ31" s="38" t="s">
        <v>20</v>
      </c>
      <c r="AK31" s="45">
        <f t="shared" ref="AK31:AK48" si="46">IFERROR(U31*L31,0)</f>
        <v>0</v>
      </c>
      <c r="AL31" s="45">
        <f t="shared" ref="AL31:AL48" si="47">IFERROR(V31*M31,0)</f>
        <v>0</v>
      </c>
      <c r="AM31" s="45">
        <f t="shared" ref="AM31:AM48" si="48">IFERROR(W31*N31,0)</f>
        <v>0</v>
      </c>
      <c r="AN31" s="45">
        <f t="shared" ref="AN31:AN48" si="49">IFERROR(X31*O31,0)</f>
        <v>0</v>
      </c>
      <c r="AO31" s="45">
        <f t="shared" ref="AO31:AO48" si="50">IFERROR(Y31*P31,0)</f>
        <v>0</v>
      </c>
      <c r="AP31" s="45">
        <f t="shared" ref="AP31:AP48" si="51">IFERROR(Z31*Q31,0)</f>
        <v>0</v>
      </c>
      <c r="AQ31" s="45">
        <f t="shared" ref="AQ31:AQ48" si="52">IFERROR(AA31*R31,0)</f>
        <v>0</v>
      </c>
      <c r="AR31" s="46">
        <f t="shared" ref="AR31:AR48" si="53">SUM(AK31:AQ31)</f>
        <v>0</v>
      </c>
      <c r="AS31" s="46">
        <f t="shared" ref="AS31:AS48" si="54">S31-AR31</f>
        <v>0</v>
      </c>
      <c r="AT31" s="38" t="s">
        <v>20</v>
      </c>
      <c r="AU31" s="45">
        <f t="shared" ref="AU31:AU48" si="55">IFERROR(L31*(1-U31/(AC31)),0)</f>
        <v>0</v>
      </c>
      <c r="AV31" s="45">
        <f t="shared" ref="AV31:AV48" si="56">IFERROR(M31*(1-V31/(AD31)),0)</f>
        <v>0</v>
      </c>
      <c r="AW31" s="45">
        <f t="shared" ref="AW31:AW48" si="57">IFERROR(N31*(1-W31/(AE31)),0)</f>
        <v>0</v>
      </c>
      <c r="AX31" s="45">
        <f t="shared" ref="AX31:AX48" si="58">IFERROR(O31*(1-X31/(AF31)),0)</f>
        <v>0</v>
      </c>
      <c r="AY31" s="45">
        <f t="shared" ref="AY31:AY48" si="59">IFERROR(P31*(1-Y31/(AG31)),0)</f>
        <v>0</v>
      </c>
      <c r="AZ31" s="45">
        <f t="shared" ref="AZ31:AZ48" si="60">IFERROR(Q31*(1-Z31/(AH31)),0)</f>
        <v>0</v>
      </c>
      <c r="BA31" s="45">
        <f t="shared" ref="BA31:BA48" si="61">IFERROR(R31*(1-AA31/(AI31)),0)</f>
        <v>0</v>
      </c>
      <c r="BB31" s="46">
        <f t="shared" ref="BB31:BB48" si="62">SUM(AU31:BA31)</f>
        <v>0</v>
      </c>
    </row>
    <row r="32" spans="1:54" x14ac:dyDescent="0.25">
      <c r="A32" s="38" t="s">
        <v>21</v>
      </c>
      <c r="B32" s="19"/>
      <c r="C32" s="44">
        <v>0</v>
      </c>
      <c r="D32" s="44">
        <v>1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1">
        <f t="shared" ref="J32:J48" si="63">SUM(C32:I32)</f>
        <v>1</v>
      </c>
      <c r="K32" s="38" t="s">
        <v>21</v>
      </c>
      <c r="L32" s="45">
        <f t="shared" si="38"/>
        <v>0</v>
      </c>
      <c r="M32" s="45">
        <f t="shared" si="39"/>
        <v>0</v>
      </c>
      <c r="N32" s="45">
        <f t="shared" si="40"/>
        <v>0</v>
      </c>
      <c r="O32" s="45">
        <f t="shared" si="41"/>
        <v>0</v>
      </c>
      <c r="P32" s="45">
        <f t="shared" si="42"/>
        <v>0</v>
      </c>
      <c r="Q32" s="45">
        <f t="shared" si="43"/>
        <v>0</v>
      </c>
      <c r="R32" s="45">
        <f t="shared" si="44"/>
        <v>0</v>
      </c>
      <c r="S32" s="46">
        <f t="shared" si="45"/>
        <v>0</v>
      </c>
      <c r="T32" s="38" t="s">
        <v>21</v>
      </c>
      <c r="U32" s="44">
        <v>0</v>
      </c>
      <c r="V32" s="44">
        <v>0.92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38" t="s">
        <v>21</v>
      </c>
      <c r="AC32" s="44">
        <v>0</v>
      </c>
      <c r="AD32" s="44">
        <v>0.92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38" t="s">
        <v>21</v>
      </c>
      <c r="AK32" s="45">
        <f t="shared" si="46"/>
        <v>0</v>
      </c>
      <c r="AL32" s="45">
        <f t="shared" si="47"/>
        <v>0</v>
      </c>
      <c r="AM32" s="45">
        <f t="shared" si="48"/>
        <v>0</v>
      </c>
      <c r="AN32" s="45">
        <f t="shared" si="49"/>
        <v>0</v>
      </c>
      <c r="AO32" s="45">
        <f t="shared" si="50"/>
        <v>0</v>
      </c>
      <c r="AP32" s="45">
        <f t="shared" si="51"/>
        <v>0</v>
      </c>
      <c r="AQ32" s="45">
        <f t="shared" si="52"/>
        <v>0</v>
      </c>
      <c r="AR32" s="46">
        <f t="shared" si="53"/>
        <v>0</v>
      </c>
      <c r="AS32" s="46">
        <f t="shared" si="54"/>
        <v>0</v>
      </c>
      <c r="AT32" s="38" t="s">
        <v>21</v>
      </c>
      <c r="AU32" s="45">
        <f t="shared" si="55"/>
        <v>0</v>
      </c>
      <c r="AV32" s="45">
        <f t="shared" si="56"/>
        <v>0</v>
      </c>
      <c r="AW32" s="45">
        <f t="shared" si="57"/>
        <v>0</v>
      </c>
      <c r="AX32" s="45">
        <f t="shared" si="58"/>
        <v>0</v>
      </c>
      <c r="AY32" s="45">
        <f t="shared" si="59"/>
        <v>0</v>
      </c>
      <c r="AZ32" s="45">
        <f t="shared" si="60"/>
        <v>0</v>
      </c>
      <c r="BA32" s="45">
        <f t="shared" si="61"/>
        <v>0</v>
      </c>
      <c r="BB32" s="46">
        <f t="shared" si="62"/>
        <v>0</v>
      </c>
    </row>
    <row r="33" spans="1:54" x14ac:dyDescent="0.25">
      <c r="A33" s="38" t="s">
        <v>22</v>
      </c>
      <c r="B33" s="19"/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1">
        <f t="shared" si="63"/>
        <v>0</v>
      </c>
      <c r="K33" s="38" t="s">
        <v>22</v>
      </c>
      <c r="L33" s="45">
        <f t="shared" si="38"/>
        <v>0</v>
      </c>
      <c r="M33" s="45">
        <f t="shared" si="39"/>
        <v>0</v>
      </c>
      <c r="N33" s="45">
        <f t="shared" si="40"/>
        <v>0</v>
      </c>
      <c r="O33" s="45">
        <f t="shared" si="41"/>
        <v>0</v>
      </c>
      <c r="P33" s="45">
        <f t="shared" si="42"/>
        <v>0</v>
      </c>
      <c r="Q33" s="45">
        <f t="shared" si="43"/>
        <v>0</v>
      </c>
      <c r="R33" s="45">
        <f t="shared" si="44"/>
        <v>0</v>
      </c>
      <c r="S33" s="46">
        <f t="shared" si="45"/>
        <v>0</v>
      </c>
      <c r="T33" s="38" t="s">
        <v>22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38" t="s">
        <v>22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44">
        <v>0</v>
      </c>
      <c r="AI33" s="44">
        <v>0</v>
      </c>
      <c r="AJ33" s="38" t="s">
        <v>22</v>
      </c>
      <c r="AK33" s="45">
        <f t="shared" si="46"/>
        <v>0</v>
      </c>
      <c r="AL33" s="45">
        <f t="shared" si="47"/>
        <v>0</v>
      </c>
      <c r="AM33" s="45">
        <f t="shared" si="48"/>
        <v>0</v>
      </c>
      <c r="AN33" s="45">
        <f t="shared" si="49"/>
        <v>0</v>
      </c>
      <c r="AO33" s="45">
        <f t="shared" si="50"/>
        <v>0</v>
      </c>
      <c r="AP33" s="45">
        <f t="shared" si="51"/>
        <v>0</v>
      </c>
      <c r="AQ33" s="45">
        <f t="shared" si="52"/>
        <v>0</v>
      </c>
      <c r="AR33" s="46">
        <f t="shared" si="53"/>
        <v>0</v>
      </c>
      <c r="AS33" s="46">
        <f t="shared" si="54"/>
        <v>0</v>
      </c>
      <c r="AT33" s="38" t="s">
        <v>22</v>
      </c>
      <c r="AU33" s="45">
        <f t="shared" si="55"/>
        <v>0</v>
      </c>
      <c r="AV33" s="45">
        <f t="shared" si="56"/>
        <v>0</v>
      </c>
      <c r="AW33" s="45">
        <f t="shared" si="57"/>
        <v>0</v>
      </c>
      <c r="AX33" s="45">
        <f t="shared" si="58"/>
        <v>0</v>
      </c>
      <c r="AY33" s="45">
        <f t="shared" si="59"/>
        <v>0</v>
      </c>
      <c r="AZ33" s="45">
        <f t="shared" si="60"/>
        <v>0</v>
      </c>
      <c r="BA33" s="45">
        <f t="shared" si="61"/>
        <v>0</v>
      </c>
      <c r="BB33" s="46">
        <f t="shared" si="62"/>
        <v>0</v>
      </c>
    </row>
    <row r="34" spans="1:54" x14ac:dyDescent="0.25">
      <c r="A34" s="38" t="s">
        <v>23</v>
      </c>
      <c r="B34" s="19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1">
        <f t="shared" si="63"/>
        <v>0</v>
      </c>
      <c r="K34" s="38" t="s">
        <v>23</v>
      </c>
      <c r="L34" s="45">
        <f t="shared" si="38"/>
        <v>0</v>
      </c>
      <c r="M34" s="45">
        <f t="shared" si="39"/>
        <v>0</v>
      </c>
      <c r="N34" s="45">
        <f t="shared" si="40"/>
        <v>0</v>
      </c>
      <c r="O34" s="45">
        <f t="shared" si="41"/>
        <v>0</v>
      </c>
      <c r="P34" s="45">
        <f t="shared" si="42"/>
        <v>0</v>
      </c>
      <c r="Q34" s="45">
        <f t="shared" si="43"/>
        <v>0</v>
      </c>
      <c r="R34" s="45">
        <f t="shared" si="44"/>
        <v>0</v>
      </c>
      <c r="S34" s="46">
        <f t="shared" si="45"/>
        <v>0</v>
      </c>
      <c r="T34" s="38" t="s">
        <v>23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38" t="s">
        <v>23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38" t="s">
        <v>23</v>
      </c>
      <c r="AK34" s="45">
        <f t="shared" si="46"/>
        <v>0</v>
      </c>
      <c r="AL34" s="45">
        <f t="shared" si="47"/>
        <v>0</v>
      </c>
      <c r="AM34" s="45">
        <f t="shared" si="48"/>
        <v>0</v>
      </c>
      <c r="AN34" s="45">
        <f t="shared" si="49"/>
        <v>0</v>
      </c>
      <c r="AO34" s="45">
        <f t="shared" si="50"/>
        <v>0</v>
      </c>
      <c r="AP34" s="45">
        <f t="shared" si="51"/>
        <v>0</v>
      </c>
      <c r="AQ34" s="45">
        <f t="shared" si="52"/>
        <v>0</v>
      </c>
      <c r="AR34" s="46">
        <f t="shared" si="53"/>
        <v>0</v>
      </c>
      <c r="AS34" s="46">
        <f t="shared" si="54"/>
        <v>0</v>
      </c>
      <c r="AT34" s="38" t="s">
        <v>23</v>
      </c>
      <c r="AU34" s="45">
        <f t="shared" si="55"/>
        <v>0</v>
      </c>
      <c r="AV34" s="45">
        <f t="shared" si="56"/>
        <v>0</v>
      </c>
      <c r="AW34" s="45">
        <f t="shared" si="57"/>
        <v>0</v>
      </c>
      <c r="AX34" s="45">
        <f t="shared" si="58"/>
        <v>0</v>
      </c>
      <c r="AY34" s="45">
        <f t="shared" si="59"/>
        <v>0</v>
      </c>
      <c r="AZ34" s="45">
        <f t="shared" si="60"/>
        <v>0</v>
      </c>
      <c r="BA34" s="45">
        <f t="shared" si="61"/>
        <v>0</v>
      </c>
      <c r="BB34" s="46">
        <f t="shared" si="62"/>
        <v>0</v>
      </c>
    </row>
    <row r="35" spans="1:54" x14ac:dyDescent="0.25">
      <c r="A35" s="47" t="s">
        <v>24</v>
      </c>
      <c r="B35" s="19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1">
        <f t="shared" si="63"/>
        <v>0</v>
      </c>
      <c r="K35" s="47" t="s">
        <v>24</v>
      </c>
      <c r="L35" s="45">
        <f t="shared" si="38"/>
        <v>0</v>
      </c>
      <c r="M35" s="45">
        <f t="shared" si="39"/>
        <v>0</v>
      </c>
      <c r="N35" s="45">
        <f t="shared" si="40"/>
        <v>0</v>
      </c>
      <c r="O35" s="45">
        <f t="shared" si="41"/>
        <v>0</v>
      </c>
      <c r="P35" s="45">
        <f t="shared" si="42"/>
        <v>0</v>
      </c>
      <c r="Q35" s="45">
        <f t="shared" si="43"/>
        <v>0</v>
      </c>
      <c r="R35" s="45">
        <f t="shared" si="44"/>
        <v>0</v>
      </c>
      <c r="S35" s="46">
        <f t="shared" si="45"/>
        <v>0</v>
      </c>
      <c r="T35" s="47" t="s">
        <v>24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7" t="s">
        <v>24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7" t="s">
        <v>24</v>
      </c>
      <c r="AK35" s="45">
        <f t="shared" si="46"/>
        <v>0</v>
      </c>
      <c r="AL35" s="45">
        <f t="shared" si="47"/>
        <v>0</v>
      </c>
      <c r="AM35" s="45">
        <f t="shared" si="48"/>
        <v>0</v>
      </c>
      <c r="AN35" s="45">
        <f t="shared" si="49"/>
        <v>0</v>
      </c>
      <c r="AO35" s="45">
        <f t="shared" si="50"/>
        <v>0</v>
      </c>
      <c r="AP35" s="45">
        <f t="shared" si="51"/>
        <v>0</v>
      </c>
      <c r="AQ35" s="45">
        <f t="shared" si="52"/>
        <v>0</v>
      </c>
      <c r="AR35" s="46">
        <f t="shared" si="53"/>
        <v>0</v>
      </c>
      <c r="AS35" s="46">
        <f t="shared" si="54"/>
        <v>0</v>
      </c>
      <c r="AT35" s="47" t="s">
        <v>24</v>
      </c>
      <c r="AU35" s="45">
        <f t="shared" si="55"/>
        <v>0</v>
      </c>
      <c r="AV35" s="45">
        <f t="shared" si="56"/>
        <v>0</v>
      </c>
      <c r="AW35" s="45">
        <f t="shared" si="57"/>
        <v>0</v>
      </c>
      <c r="AX35" s="45">
        <f t="shared" si="58"/>
        <v>0</v>
      </c>
      <c r="AY35" s="45">
        <f t="shared" si="59"/>
        <v>0</v>
      </c>
      <c r="AZ35" s="45">
        <f t="shared" si="60"/>
        <v>0</v>
      </c>
      <c r="BA35" s="45">
        <f t="shared" si="61"/>
        <v>0</v>
      </c>
      <c r="BB35" s="46">
        <f t="shared" si="62"/>
        <v>0</v>
      </c>
    </row>
    <row r="36" spans="1:54" x14ac:dyDescent="0.25">
      <c r="A36" s="48" t="s">
        <v>25</v>
      </c>
      <c r="B36" s="19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1">
        <f t="shared" si="63"/>
        <v>0</v>
      </c>
      <c r="K36" s="48" t="s">
        <v>25</v>
      </c>
      <c r="L36" s="45">
        <f t="shared" si="38"/>
        <v>0</v>
      </c>
      <c r="M36" s="45">
        <f t="shared" si="39"/>
        <v>0</v>
      </c>
      <c r="N36" s="45">
        <f t="shared" si="40"/>
        <v>0</v>
      </c>
      <c r="O36" s="45">
        <f t="shared" si="41"/>
        <v>0</v>
      </c>
      <c r="P36" s="45">
        <f t="shared" si="42"/>
        <v>0</v>
      </c>
      <c r="Q36" s="45">
        <f t="shared" si="43"/>
        <v>0</v>
      </c>
      <c r="R36" s="45">
        <f t="shared" si="44"/>
        <v>0</v>
      </c>
      <c r="S36" s="46">
        <f t="shared" si="45"/>
        <v>0</v>
      </c>
      <c r="T36" s="48" t="s">
        <v>25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8" t="s">
        <v>25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8" t="s">
        <v>25</v>
      </c>
      <c r="AK36" s="45">
        <f t="shared" si="46"/>
        <v>0</v>
      </c>
      <c r="AL36" s="45">
        <f t="shared" si="47"/>
        <v>0</v>
      </c>
      <c r="AM36" s="45">
        <f t="shared" si="48"/>
        <v>0</v>
      </c>
      <c r="AN36" s="45">
        <f t="shared" si="49"/>
        <v>0</v>
      </c>
      <c r="AO36" s="45">
        <f t="shared" si="50"/>
        <v>0</v>
      </c>
      <c r="AP36" s="45">
        <f t="shared" si="51"/>
        <v>0</v>
      </c>
      <c r="AQ36" s="45">
        <f t="shared" si="52"/>
        <v>0</v>
      </c>
      <c r="AR36" s="46">
        <f t="shared" si="53"/>
        <v>0</v>
      </c>
      <c r="AS36" s="46">
        <f t="shared" si="54"/>
        <v>0</v>
      </c>
      <c r="AT36" s="48" t="s">
        <v>25</v>
      </c>
      <c r="AU36" s="45">
        <f t="shared" si="55"/>
        <v>0</v>
      </c>
      <c r="AV36" s="45">
        <f t="shared" si="56"/>
        <v>0</v>
      </c>
      <c r="AW36" s="45">
        <f t="shared" si="57"/>
        <v>0</v>
      </c>
      <c r="AX36" s="45">
        <f t="shared" si="58"/>
        <v>0</v>
      </c>
      <c r="AY36" s="45">
        <f t="shared" si="59"/>
        <v>0</v>
      </c>
      <c r="AZ36" s="45">
        <f t="shared" si="60"/>
        <v>0</v>
      </c>
      <c r="BA36" s="45">
        <f t="shared" si="61"/>
        <v>0</v>
      </c>
      <c r="BB36" s="46">
        <f t="shared" si="62"/>
        <v>0</v>
      </c>
    </row>
    <row r="37" spans="1:54" x14ac:dyDescent="0.25">
      <c r="A37" s="38" t="s">
        <v>26</v>
      </c>
      <c r="B37" s="19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1">
        <f t="shared" si="63"/>
        <v>0</v>
      </c>
      <c r="K37" s="38" t="s">
        <v>26</v>
      </c>
      <c r="L37" s="45">
        <f t="shared" si="38"/>
        <v>0</v>
      </c>
      <c r="M37" s="45">
        <f t="shared" si="39"/>
        <v>0</v>
      </c>
      <c r="N37" s="45">
        <f t="shared" si="40"/>
        <v>0</v>
      </c>
      <c r="O37" s="45">
        <f t="shared" si="41"/>
        <v>0</v>
      </c>
      <c r="P37" s="45">
        <f t="shared" si="42"/>
        <v>0</v>
      </c>
      <c r="Q37" s="45">
        <f t="shared" si="43"/>
        <v>0</v>
      </c>
      <c r="R37" s="45">
        <f t="shared" si="44"/>
        <v>0</v>
      </c>
      <c r="S37" s="46">
        <f t="shared" si="45"/>
        <v>0</v>
      </c>
      <c r="T37" s="38" t="s">
        <v>26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38" t="s">
        <v>26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38" t="s">
        <v>26</v>
      </c>
      <c r="AK37" s="45">
        <f t="shared" si="46"/>
        <v>0</v>
      </c>
      <c r="AL37" s="45">
        <f t="shared" si="47"/>
        <v>0</v>
      </c>
      <c r="AM37" s="45">
        <f t="shared" si="48"/>
        <v>0</v>
      </c>
      <c r="AN37" s="45">
        <f t="shared" si="49"/>
        <v>0</v>
      </c>
      <c r="AO37" s="45">
        <f t="shared" si="50"/>
        <v>0</v>
      </c>
      <c r="AP37" s="45">
        <f t="shared" si="51"/>
        <v>0</v>
      </c>
      <c r="AQ37" s="45">
        <f t="shared" si="52"/>
        <v>0</v>
      </c>
      <c r="AR37" s="46">
        <f t="shared" si="53"/>
        <v>0</v>
      </c>
      <c r="AS37" s="46">
        <f t="shared" si="54"/>
        <v>0</v>
      </c>
      <c r="AT37" s="38" t="s">
        <v>26</v>
      </c>
      <c r="AU37" s="45">
        <f t="shared" si="55"/>
        <v>0</v>
      </c>
      <c r="AV37" s="45">
        <f t="shared" si="56"/>
        <v>0</v>
      </c>
      <c r="AW37" s="45">
        <f t="shared" si="57"/>
        <v>0</v>
      </c>
      <c r="AX37" s="45">
        <f t="shared" si="58"/>
        <v>0</v>
      </c>
      <c r="AY37" s="45">
        <f t="shared" si="59"/>
        <v>0</v>
      </c>
      <c r="AZ37" s="45">
        <f t="shared" si="60"/>
        <v>0</v>
      </c>
      <c r="BA37" s="45">
        <f t="shared" si="61"/>
        <v>0</v>
      </c>
      <c r="BB37" s="46">
        <f t="shared" si="62"/>
        <v>0</v>
      </c>
    </row>
    <row r="38" spans="1:54" x14ac:dyDescent="0.25">
      <c r="A38" s="38" t="s">
        <v>27</v>
      </c>
      <c r="B38" s="19"/>
      <c r="C38" s="44">
        <v>0</v>
      </c>
      <c r="D38" s="44">
        <v>0.31861589935716594</v>
      </c>
      <c r="E38" s="44">
        <v>0.68138410064283406</v>
      </c>
      <c r="F38" s="44">
        <v>0</v>
      </c>
      <c r="G38" s="44">
        <v>0</v>
      </c>
      <c r="H38" s="44">
        <v>0</v>
      </c>
      <c r="I38" s="44">
        <v>0</v>
      </c>
      <c r="J38" s="1">
        <f t="shared" si="63"/>
        <v>1</v>
      </c>
      <c r="K38" s="38" t="s">
        <v>27</v>
      </c>
      <c r="L38" s="45">
        <f t="shared" si="38"/>
        <v>0</v>
      </c>
      <c r="M38" s="45">
        <f t="shared" si="39"/>
        <v>0</v>
      </c>
      <c r="N38" s="45">
        <f t="shared" si="40"/>
        <v>0</v>
      </c>
      <c r="O38" s="45">
        <f t="shared" si="41"/>
        <v>0</v>
      </c>
      <c r="P38" s="45">
        <f t="shared" si="42"/>
        <v>0</v>
      </c>
      <c r="Q38" s="45">
        <f t="shared" si="43"/>
        <v>0</v>
      </c>
      <c r="R38" s="45">
        <f t="shared" si="44"/>
        <v>0</v>
      </c>
      <c r="S38" s="46">
        <f t="shared" si="45"/>
        <v>0</v>
      </c>
      <c r="T38" s="38" t="s">
        <v>27</v>
      </c>
      <c r="U38" s="44">
        <v>0</v>
      </c>
      <c r="V38" s="44">
        <v>0.8600000000000001</v>
      </c>
      <c r="W38" s="44">
        <v>0.82852139467393859</v>
      </c>
      <c r="X38" s="44">
        <v>0</v>
      </c>
      <c r="Y38" s="44">
        <v>0</v>
      </c>
      <c r="Z38" s="44">
        <v>0</v>
      </c>
      <c r="AA38" s="44">
        <v>0</v>
      </c>
      <c r="AB38" s="38" t="s">
        <v>27</v>
      </c>
      <c r="AC38" s="44">
        <v>0</v>
      </c>
      <c r="AD38" s="44">
        <v>0.87750000000000006</v>
      </c>
      <c r="AE38" s="44">
        <v>0.9</v>
      </c>
      <c r="AF38" s="44">
        <v>0</v>
      </c>
      <c r="AG38" s="44">
        <v>0</v>
      </c>
      <c r="AH38" s="44">
        <v>0</v>
      </c>
      <c r="AI38" s="44">
        <v>0</v>
      </c>
      <c r="AJ38" s="38" t="s">
        <v>27</v>
      </c>
      <c r="AK38" s="45">
        <f t="shared" si="46"/>
        <v>0</v>
      </c>
      <c r="AL38" s="45">
        <f t="shared" si="47"/>
        <v>0</v>
      </c>
      <c r="AM38" s="45">
        <f t="shared" si="48"/>
        <v>0</v>
      </c>
      <c r="AN38" s="45">
        <f t="shared" si="49"/>
        <v>0</v>
      </c>
      <c r="AO38" s="45">
        <f t="shared" si="50"/>
        <v>0</v>
      </c>
      <c r="AP38" s="45">
        <f t="shared" si="51"/>
        <v>0</v>
      </c>
      <c r="AQ38" s="45">
        <f t="shared" si="52"/>
        <v>0</v>
      </c>
      <c r="AR38" s="46">
        <f t="shared" si="53"/>
        <v>0</v>
      </c>
      <c r="AS38" s="46">
        <f t="shared" si="54"/>
        <v>0</v>
      </c>
      <c r="AT38" s="38" t="s">
        <v>27</v>
      </c>
      <c r="AU38" s="45">
        <f t="shared" si="55"/>
        <v>0</v>
      </c>
      <c r="AV38" s="45">
        <f t="shared" si="56"/>
        <v>0</v>
      </c>
      <c r="AW38" s="45">
        <f t="shared" si="57"/>
        <v>0</v>
      </c>
      <c r="AX38" s="45">
        <f t="shared" si="58"/>
        <v>0</v>
      </c>
      <c r="AY38" s="45">
        <f t="shared" si="59"/>
        <v>0</v>
      </c>
      <c r="AZ38" s="45">
        <f t="shared" si="60"/>
        <v>0</v>
      </c>
      <c r="BA38" s="45">
        <f t="shared" si="61"/>
        <v>0</v>
      </c>
      <c r="BB38" s="46">
        <f t="shared" si="62"/>
        <v>0</v>
      </c>
    </row>
    <row r="39" spans="1:54" x14ac:dyDescent="0.25">
      <c r="A39" s="38" t="s">
        <v>28</v>
      </c>
      <c r="B39" s="19"/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1">
        <f t="shared" si="63"/>
        <v>0</v>
      </c>
      <c r="K39" s="38" t="s">
        <v>28</v>
      </c>
      <c r="L39" s="45">
        <f t="shared" si="38"/>
        <v>0</v>
      </c>
      <c r="M39" s="45">
        <f t="shared" si="39"/>
        <v>0</v>
      </c>
      <c r="N39" s="45">
        <f t="shared" si="40"/>
        <v>0</v>
      </c>
      <c r="O39" s="45">
        <f t="shared" si="41"/>
        <v>0</v>
      </c>
      <c r="P39" s="45">
        <f t="shared" si="42"/>
        <v>0</v>
      </c>
      <c r="Q39" s="45">
        <f t="shared" si="43"/>
        <v>0</v>
      </c>
      <c r="R39" s="45">
        <f t="shared" si="44"/>
        <v>0</v>
      </c>
      <c r="S39" s="46">
        <f t="shared" si="45"/>
        <v>0</v>
      </c>
      <c r="T39" s="38" t="s">
        <v>28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38" t="s">
        <v>28</v>
      </c>
      <c r="AC39" s="44">
        <v>0</v>
      </c>
      <c r="AD39" s="44">
        <v>0</v>
      </c>
      <c r="AE39" s="44">
        <v>0</v>
      </c>
      <c r="AF39" s="44">
        <v>0</v>
      </c>
      <c r="AG39" s="44">
        <v>0</v>
      </c>
      <c r="AH39" s="44">
        <v>0</v>
      </c>
      <c r="AI39" s="44">
        <v>0</v>
      </c>
      <c r="AJ39" s="38" t="s">
        <v>28</v>
      </c>
      <c r="AK39" s="45">
        <f t="shared" si="46"/>
        <v>0</v>
      </c>
      <c r="AL39" s="45">
        <f t="shared" si="47"/>
        <v>0</v>
      </c>
      <c r="AM39" s="45">
        <f t="shared" si="48"/>
        <v>0</v>
      </c>
      <c r="AN39" s="45">
        <f t="shared" si="49"/>
        <v>0</v>
      </c>
      <c r="AO39" s="45">
        <f t="shared" si="50"/>
        <v>0</v>
      </c>
      <c r="AP39" s="45">
        <f t="shared" si="51"/>
        <v>0</v>
      </c>
      <c r="AQ39" s="45">
        <f t="shared" si="52"/>
        <v>0</v>
      </c>
      <c r="AR39" s="46">
        <f t="shared" si="53"/>
        <v>0</v>
      </c>
      <c r="AS39" s="46">
        <f t="shared" si="54"/>
        <v>0</v>
      </c>
      <c r="AT39" s="38" t="s">
        <v>28</v>
      </c>
      <c r="AU39" s="45">
        <f t="shared" si="55"/>
        <v>0</v>
      </c>
      <c r="AV39" s="45">
        <f t="shared" si="56"/>
        <v>0</v>
      </c>
      <c r="AW39" s="45">
        <f t="shared" si="57"/>
        <v>0</v>
      </c>
      <c r="AX39" s="45">
        <f t="shared" si="58"/>
        <v>0</v>
      </c>
      <c r="AY39" s="45">
        <f t="shared" si="59"/>
        <v>0</v>
      </c>
      <c r="AZ39" s="45">
        <f t="shared" si="60"/>
        <v>0</v>
      </c>
      <c r="BA39" s="45">
        <f t="shared" si="61"/>
        <v>0</v>
      </c>
      <c r="BB39" s="46">
        <f t="shared" si="62"/>
        <v>0</v>
      </c>
    </row>
    <row r="40" spans="1:54" x14ac:dyDescent="0.25">
      <c r="A40" s="38" t="s">
        <v>29</v>
      </c>
      <c r="B40" s="19"/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1">
        <f t="shared" si="63"/>
        <v>0</v>
      </c>
      <c r="K40" s="38" t="s">
        <v>29</v>
      </c>
      <c r="L40" s="45">
        <f t="shared" si="38"/>
        <v>0</v>
      </c>
      <c r="M40" s="45">
        <f t="shared" si="39"/>
        <v>0</v>
      </c>
      <c r="N40" s="45">
        <f t="shared" si="40"/>
        <v>0</v>
      </c>
      <c r="O40" s="45">
        <f t="shared" si="41"/>
        <v>0</v>
      </c>
      <c r="P40" s="45">
        <f t="shared" si="42"/>
        <v>0</v>
      </c>
      <c r="Q40" s="45">
        <f t="shared" si="43"/>
        <v>0</v>
      </c>
      <c r="R40" s="45">
        <f t="shared" si="44"/>
        <v>0</v>
      </c>
      <c r="S40" s="46">
        <f t="shared" si="45"/>
        <v>0</v>
      </c>
      <c r="T40" s="38" t="s">
        <v>29</v>
      </c>
      <c r="U40" s="44">
        <v>0</v>
      </c>
      <c r="V40" s="44">
        <v>0</v>
      </c>
      <c r="W40" s="44">
        <v>0</v>
      </c>
      <c r="X40" s="44">
        <v>0</v>
      </c>
      <c r="Y40" s="44">
        <v>0</v>
      </c>
      <c r="Z40" s="44">
        <v>0</v>
      </c>
      <c r="AA40" s="44">
        <v>0</v>
      </c>
      <c r="AB40" s="38" t="s">
        <v>29</v>
      </c>
      <c r="AC40" s="44">
        <v>0</v>
      </c>
      <c r="AD40" s="44">
        <v>0</v>
      </c>
      <c r="AE40" s="44">
        <v>0.9</v>
      </c>
      <c r="AF40" s="44">
        <v>0</v>
      </c>
      <c r="AG40" s="44">
        <v>0</v>
      </c>
      <c r="AH40" s="44">
        <v>0</v>
      </c>
      <c r="AI40" s="44">
        <v>0</v>
      </c>
      <c r="AJ40" s="38" t="s">
        <v>29</v>
      </c>
      <c r="AK40" s="45">
        <f t="shared" si="46"/>
        <v>0</v>
      </c>
      <c r="AL40" s="45">
        <f t="shared" si="47"/>
        <v>0</v>
      </c>
      <c r="AM40" s="45">
        <f t="shared" si="48"/>
        <v>0</v>
      </c>
      <c r="AN40" s="45">
        <f t="shared" si="49"/>
        <v>0</v>
      </c>
      <c r="AO40" s="45">
        <f t="shared" si="50"/>
        <v>0</v>
      </c>
      <c r="AP40" s="45">
        <f t="shared" si="51"/>
        <v>0</v>
      </c>
      <c r="AQ40" s="45">
        <f t="shared" si="52"/>
        <v>0</v>
      </c>
      <c r="AR40" s="46">
        <f t="shared" si="53"/>
        <v>0</v>
      </c>
      <c r="AS40" s="46">
        <f t="shared" si="54"/>
        <v>0</v>
      </c>
      <c r="AT40" s="38" t="s">
        <v>29</v>
      </c>
      <c r="AU40" s="45">
        <f t="shared" si="55"/>
        <v>0</v>
      </c>
      <c r="AV40" s="45">
        <f t="shared" si="56"/>
        <v>0</v>
      </c>
      <c r="AW40" s="45">
        <f t="shared" si="57"/>
        <v>0</v>
      </c>
      <c r="AX40" s="45">
        <f t="shared" si="58"/>
        <v>0</v>
      </c>
      <c r="AY40" s="45">
        <f t="shared" si="59"/>
        <v>0</v>
      </c>
      <c r="AZ40" s="45">
        <f t="shared" si="60"/>
        <v>0</v>
      </c>
      <c r="BA40" s="45">
        <f t="shared" si="61"/>
        <v>0</v>
      </c>
      <c r="BB40" s="46">
        <f t="shared" si="62"/>
        <v>0</v>
      </c>
    </row>
    <row r="41" spans="1:54" x14ac:dyDescent="0.25">
      <c r="A41" s="38" t="s">
        <v>30</v>
      </c>
      <c r="B41" s="19"/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1">
        <f t="shared" si="63"/>
        <v>0</v>
      </c>
      <c r="K41" s="38" t="s">
        <v>30</v>
      </c>
      <c r="L41" s="45">
        <f t="shared" si="38"/>
        <v>0</v>
      </c>
      <c r="M41" s="45">
        <f t="shared" si="39"/>
        <v>0</v>
      </c>
      <c r="N41" s="45">
        <f t="shared" si="40"/>
        <v>0</v>
      </c>
      <c r="O41" s="45">
        <f t="shared" si="41"/>
        <v>0</v>
      </c>
      <c r="P41" s="45">
        <f t="shared" si="42"/>
        <v>0</v>
      </c>
      <c r="Q41" s="45">
        <f t="shared" si="43"/>
        <v>0</v>
      </c>
      <c r="R41" s="45">
        <f t="shared" si="44"/>
        <v>0</v>
      </c>
      <c r="S41" s="46">
        <f t="shared" si="45"/>
        <v>0</v>
      </c>
      <c r="T41" s="38" t="s">
        <v>30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4">
        <v>0</v>
      </c>
      <c r="AA41" s="44">
        <v>0</v>
      </c>
      <c r="AB41" s="38" t="s">
        <v>30</v>
      </c>
      <c r="AC41" s="44">
        <v>0</v>
      </c>
      <c r="AD41" s="44">
        <v>0</v>
      </c>
      <c r="AE41" s="44">
        <v>0</v>
      </c>
      <c r="AF41" s="44">
        <v>0</v>
      </c>
      <c r="AG41" s="44">
        <v>0</v>
      </c>
      <c r="AH41" s="44">
        <v>0</v>
      </c>
      <c r="AI41" s="44">
        <v>0</v>
      </c>
      <c r="AJ41" s="38" t="s">
        <v>30</v>
      </c>
      <c r="AK41" s="45">
        <f t="shared" si="46"/>
        <v>0</v>
      </c>
      <c r="AL41" s="45">
        <f t="shared" si="47"/>
        <v>0</v>
      </c>
      <c r="AM41" s="45">
        <f t="shared" si="48"/>
        <v>0</v>
      </c>
      <c r="AN41" s="45">
        <f t="shared" si="49"/>
        <v>0</v>
      </c>
      <c r="AO41" s="45">
        <f t="shared" si="50"/>
        <v>0</v>
      </c>
      <c r="AP41" s="45">
        <f t="shared" si="51"/>
        <v>0</v>
      </c>
      <c r="AQ41" s="45">
        <f t="shared" si="52"/>
        <v>0</v>
      </c>
      <c r="AR41" s="46">
        <f t="shared" si="53"/>
        <v>0</v>
      </c>
      <c r="AS41" s="46">
        <f t="shared" si="54"/>
        <v>0</v>
      </c>
      <c r="AT41" s="38" t="s">
        <v>30</v>
      </c>
      <c r="AU41" s="45">
        <f t="shared" si="55"/>
        <v>0</v>
      </c>
      <c r="AV41" s="45">
        <f t="shared" si="56"/>
        <v>0</v>
      </c>
      <c r="AW41" s="45">
        <f t="shared" si="57"/>
        <v>0</v>
      </c>
      <c r="AX41" s="45">
        <f t="shared" si="58"/>
        <v>0</v>
      </c>
      <c r="AY41" s="45">
        <f t="shared" si="59"/>
        <v>0</v>
      </c>
      <c r="AZ41" s="45">
        <f t="shared" si="60"/>
        <v>0</v>
      </c>
      <c r="BA41" s="45">
        <f t="shared" si="61"/>
        <v>0</v>
      </c>
      <c r="BB41" s="46">
        <f t="shared" si="62"/>
        <v>0</v>
      </c>
    </row>
    <row r="42" spans="1:54" x14ac:dyDescent="0.25">
      <c r="A42" s="38" t="s">
        <v>31</v>
      </c>
      <c r="B42" s="19"/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1">
        <f t="shared" si="63"/>
        <v>0</v>
      </c>
      <c r="K42" s="38" t="s">
        <v>31</v>
      </c>
      <c r="L42" s="45">
        <f t="shared" si="38"/>
        <v>0</v>
      </c>
      <c r="M42" s="45">
        <f t="shared" si="39"/>
        <v>0</v>
      </c>
      <c r="N42" s="45">
        <f t="shared" si="40"/>
        <v>0</v>
      </c>
      <c r="O42" s="45">
        <f t="shared" si="41"/>
        <v>0</v>
      </c>
      <c r="P42" s="45">
        <f t="shared" si="42"/>
        <v>0</v>
      </c>
      <c r="Q42" s="45">
        <f t="shared" si="43"/>
        <v>0</v>
      </c>
      <c r="R42" s="45">
        <f t="shared" si="44"/>
        <v>0</v>
      </c>
      <c r="S42" s="46">
        <f t="shared" si="45"/>
        <v>0</v>
      </c>
      <c r="T42" s="38" t="s">
        <v>31</v>
      </c>
      <c r="U42" s="44">
        <v>0</v>
      </c>
      <c r="V42" s="44">
        <v>0</v>
      </c>
      <c r="W42" s="44">
        <v>0</v>
      </c>
      <c r="X42" s="44">
        <v>0</v>
      </c>
      <c r="Y42" s="44">
        <v>0</v>
      </c>
      <c r="Z42" s="44">
        <v>0</v>
      </c>
      <c r="AA42" s="44">
        <v>0</v>
      </c>
      <c r="AB42" s="38" t="s">
        <v>31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38" t="s">
        <v>31</v>
      </c>
      <c r="AK42" s="45">
        <f t="shared" si="46"/>
        <v>0</v>
      </c>
      <c r="AL42" s="45">
        <f t="shared" si="47"/>
        <v>0</v>
      </c>
      <c r="AM42" s="45">
        <f t="shared" si="48"/>
        <v>0</v>
      </c>
      <c r="AN42" s="45">
        <f t="shared" si="49"/>
        <v>0</v>
      </c>
      <c r="AO42" s="45">
        <f t="shared" si="50"/>
        <v>0</v>
      </c>
      <c r="AP42" s="45">
        <f t="shared" si="51"/>
        <v>0</v>
      </c>
      <c r="AQ42" s="45">
        <f t="shared" si="52"/>
        <v>0</v>
      </c>
      <c r="AR42" s="46">
        <f t="shared" si="53"/>
        <v>0</v>
      </c>
      <c r="AS42" s="46">
        <f t="shared" si="54"/>
        <v>0</v>
      </c>
      <c r="AT42" s="38" t="s">
        <v>31</v>
      </c>
      <c r="AU42" s="45">
        <f t="shared" si="55"/>
        <v>0</v>
      </c>
      <c r="AV42" s="45">
        <f t="shared" si="56"/>
        <v>0</v>
      </c>
      <c r="AW42" s="45">
        <f t="shared" si="57"/>
        <v>0</v>
      </c>
      <c r="AX42" s="45">
        <f t="shared" si="58"/>
        <v>0</v>
      </c>
      <c r="AY42" s="45">
        <f t="shared" si="59"/>
        <v>0</v>
      </c>
      <c r="AZ42" s="45">
        <f t="shared" si="60"/>
        <v>0</v>
      </c>
      <c r="BA42" s="45">
        <f t="shared" si="61"/>
        <v>0</v>
      </c>
      <c r="BB42" s="46">
        <f t="shared" si="62"/>
        <v>0</v>
      </c>
    </row>
    <row r="43" spans="1:54" x14ac:dyDescent="0.25">
      <c r="A43" s="38" t="s">
        <v>32</v>
      </c>
      <c r="B43" s="19"/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1">
        <f t="shared" si="63"/>
        <v>0</v>
      </c>
      <c r="K43" s="38" t="s">
        <v>32</v>
      </c>
      <c r="L43" s="45">
        <f t="shared" si="38"/>
        <v>0</v>
      </c>
      <c r="M43" s="45">
        <f t="shared" si="39"/>
        <v>0</v>
      </c>
      <c r="N43" s="45">
        <f t="shared" si="40"/>
        <v>0</v>
      </c>
      <c r="O43" s="45">
        <f t="shared" si="41"/>
        <v>0</v>
      </c>
      <c r="P43" s="45">
        <f t="shared" si="42"/>
        <v>0</v>
      </c>
      <c r="Q43" s="45">
        <f t="shared" si="43"/>
        <v>0</v>
      </c>
      <c r="R43" s="45">
        <f t="shared" si="44"/>
        <v>0</v>
      </c>
      <c r="S43" s="46">
        <f t="shared" si="45"/>
        <v>0</v>
      </c>
      <c r="T43" s="38" t="s">
        <v>32</v>
      </c>
      <c r="U43" s="44">
        <v>0</v>
      </c>
      <c r="V43" s="44">
        <v>0</v>
      </c>
      <c r="W43" s="44">
        <v>0</v>
      </c>
      <c r="X43" s="44">
        <v>0</v>
      </c>
      <c r="Y43" s="44">
        <v>0</v>
      </c>
      <c r="Z43" s="44">
        <v>0</v>
      </c>
      <c r="AA43" s="44">
        <v>0</v>
      </c>
      <c r="AB43" s="38" t="s">
        <v>32</v>
      </c>
      <c r="AC43" s="44">
        <v>0</v>
      </c>
      <c r="AD43" s="44"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38" t="s">
        <v>32</v>
      </c>
      <c r="AK43" s="45">
        <f t="shared" si="46"/>
        <v>0</v>
      </c>
      <c r="AL43" s="45">
        <f t="shared" si="47"/>
        <v>0</v>
      </c>
      <c r="AM43" s="45">
        <f t="shared" si="48"/>
        <v>0</v>
      </c>
      <c r="AN43" s="45">
        <f t="shared" si="49"/>
        <v>0</v>
      </c>
      <c r="AO43" s="45">
        <f t="shared" si="50"/>
        <v>0</v>
      </c>
      <c r="AP43" s="45">
        <f t="shared" si="51"/>
        <v>0</v>
      </c>
      <c r="AQ43" s="45">
        <f t="shared" si="52"/>
        <v>0</v>
      </c>
      <c r="AR43" s="46">
        <f t="shared" si="53"/>
        <v>0</v>
      </c>
      <c r="AS43" s="46">
        <f t="shared" si="54"/>
        <v>0</v>
      </c>
      <c r="AT43" s="38" t="s">
        <v>32</v>
      </c>
      <c r="AU43" s="45">
        <f t="shared" si="55"/>
        <v>0</v>
      </c>
      <c r="AV43" s="45">
        <f t="shared" si="56"/>
        <v>0</v>
      </c>
      <c r="AW43" s="45">
        <f t="shared" si="57"/>
        <v>0</v>
      </c>
      <c r="AX43" s="45">
        <f t="shared" si="58"/>
        <v>0</v>
      </c>
      <c r="AY43" s="45">
        <f t="shared" si="59"/>
        <v>0</v>
      </c>
      <c r="AZ43" s="45">
        <f t="shared" si="60"/>
        <v>0</v>
      </c>
      <c r="BA43" s="45">
        <f t="shared" si="61"/>
        <v>0</v>
      </c>
      <c r="BB43" s="46">
        <f t="shared" si="62"/>
        <v>0</v>
      </c>
    </row>
    <row r="44" spans="1:54" x14ac:dyDescent="0.25">
      <c r="A44" s="38" t="s">
        <v>33</v>
      </c>
      <c r="B44" s="19"/>
      <c r="C44" s="44">
        <v>0.99911906321282173</v>
      </c>
      <c r="D44" s="44">
        <v>0</v>
      </c>
      <c r="E44" s="44">
        <v>0</v>
      </c>
      <c r="F44" s="44">
        <v>0</v>
      </c>
      <c r="G44" s="44">
        <v>8.8093678717828428E-4</v>
      </c>
      <c r="H44" s="44">
        <v>0</v>
      </c>
      <c r="I44" s="44">
        <v>0</v>
      </c>
      <c r="J44" s="1">
        <f t="shared" si="63"/>
        <v>1</v>
      </c>
      <c r="K44" s="38" t="s">
        <v>33</v>
      </c>
      <c r="L44" s="45">
        <f t="shared" si="38"/>
        <v>0</v>
      </c>
      <c r="M44" s="45">
        <f t="shared" si="39"/>
        <v>0</v>
      </c>
      <c r="N44" s="45">
        <f t="shared" si="40"/>
        <v>0</v>
      </c>
      <c r="O44" s="45">
        <f t="shared" si="41"/>
        <v>0</v>
      </c>
      <c r="P44" s="45">
        <f t="shared" si="42"/>
        <v>0</v>
      </c>
      <c r="Q44" s="45">
        <f t="shared" si="43"/>
        <v>0</v>
      </c>
      <c r="R44" s="45">
        <f t="shared" si="44"/>
        <v>0</v>
      </c>
      <c r="S44" s="46">
        <f t="shared" si="45"/>
        <v>0</v>
      </c>
      <c r="T44" s="38" t="s">
        <v>33</v>
      </c>
      <c r="U44" s="44">
        <v>0.93899999999999995</v>
      </c>
      <c r="V44" s="44">
        <v>0</v>
      </c>
      <c r="W44" s="44">
        <v>0</v>
      </c>
      <c r="X44" s="44">
        <v>0</v>
      </c>
      <c r="Y44" s="44">
        <v>0.37</v>
      </c>
      <c r="Z44" s="44">
        <v>0</v>
      </c>
      <c r="AA44" s="44">
        <v>0</v>
      </c>
      <c r="AB44" s="38" t="s">
        <v>33</v>
      </c>
      <c r="AC44" s="44">
        <v>0.97</v>
      </c>
      <c r="AD44" s="44">
        <v>0</v>
      </c>
      <c r="AE44" s="44">
        <v>0</v>
      </c>
      <c r="AF44" s="44">
        <v>0</v>
      </c>
      <c r="AG44" s="44">
        <v>0.85</v>
      </c>
      <c r="AH44" s="44">
        <v>0</v>
      </c>
      <c r="AI44" s="44">
        <v>0</v>
      </c>
      <c r="AJ44" s="38" t="s">
        <v>33</v>
      </c>
      <c r="AK44" s="45">
        <f t="shared" si="46"/>
        <v>0</v>
      </c>
      <c r="AL44" s="45">
        <f t="shared" si="47"/>
        <v>0</v>
      </c>
      <c r="AM44" s="45">
        <f t="shared" si="48"/>
        <v>0</v>
      </c>
      <c r="AN44" s="45">
        <f t="shared" si="49"/>
        <v>0</v>
      </c>
      <c r="AO44" s="45">
        <f t="shared" si="50"/>
        <v>0</v>
      </c>
      <c r="AP44" s="45">
        <f t="shared" si="51"/>
        <v>0</v>
      </c>
      <c r="AQ44" s="45">
        <f t="shared" si="52"/>
        <v>0</v>
      </c>
      <c r="AR44" s="46">
        <f t="shared" si="53"/>
        <v>0</v>
      </c>
      <c r="AS44" s="46">
        <f t="shared" si="54"/>
        <v>0</v>
      </c>
      <c r="AT44" s="38" t="s">
        <v>33</v>
      </c>
      <c r="AU44" s="45">
        <f t="shared" si="55"/>
        <v>0</v>
      </c>
      <c r="AV44" s="45">
        <f t="shared" si="56"/>
        <v>0</v>
      </c>
      <c r="AW44" s="45">
        <f t="shared" si="57"/>
        <v>0</v>
      </c>
      <c r="AX44" s="45">
        <f t="shared" si="58"/>
        <v>0</v>
      </c>
      <c r="AY44" s="45">
        <f t="shared" si="59"/>
        <v>0</v>
      </c>
      <c r="AZ44" s="45">
        <f t="shared" si="60"/>
        <v>0</v>
      </c>
      <c r="BA44" s="45">
        <f t="shared" si="61"/>
        <v>0</v>
      </c>
      <c r="BB44" s="46">
        <f t="shared" si="62"/>
        <v>0</v>
      </c>
    </row>
    <row r="45" spans="1:54" x14ac:dyDescent="0.25">
      <c r="A45" s="38" t="s">
        <v>34</v>
      </c>
      <c r="B45" s="19"/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1">
        <f t="shared" si="63"/>
        <v>0</v>
      </c>
      <c r="K45" s="38" t="s">
        <v>34</v>
      </c>
      <c r="L45" s="45">
        <f t="shared" si="38"/>
        <v>0</v>
      </c>
      <c r="M45" s="45">
        <f t="shared" si="39"/>
        <v>0</v>
      </c>
      <c r="N45" s="45">
        <f t="shared" si="40"/>
        <v>0</v>
      </c>
      <c r="O45" s="45">
        <f t="shared" si="41"/>
        <v>0</v>
      </c>
      <c r="P45" s="45">
        <f t="shared" si="42"/>
        <v>0</v>
      </c>
      <c r="Q45" s="45">
        <f t="shared" si="43"/>
        <v>0</v>
      </c>
      <c r="R45" s="45">
        <f t="shared" si="44"/>
        <v>0</v>
      </c>
      <c r="S45" s="46">
        <f t="shared" si="45"/>
        <v>0</v>
      </c>
      <c r="T45" s="38" t="s">
        <v>34</v>
      </c>
      <c r="U45" s="44">
        <v>0</v>
      </c>
      <c r="V45" s="44">
        <v>0</v>
      </c>
      <c r="W45" s="44">
        <v>0</v>
      </c>
      <c r="X45" s="44">
        <v>0</v>
      </c>
      <c r="Y45" s="44">
        <v>0</v>
      </c>
      <c r="Z45" s="44">
        <v>0</v>
      </c>
      <c r="AA45" s="44">
        <v>0</v>
      </c>
      <c r="AB45" s="38" t="s">
        <v>34</v>
      </c>
      <c r="AC45" s="44">
        <v>0</v>
      </c>
      <c r="AD45" s="44">
        <v>0</v>
      </c>
      <c r="AE45" s="44">
        <v>0</v>
      </c>
      <c r="AF45" s="44">
        <v>0</v>
      </c>
      <c r="AG45" s="44">
        <v>0</v>
      </c>
      <c r="AH45" s="44">
        <v>0</v>
      </c>
      <c r="AI45" s="44">
        <v>0</v>
      </c>
      <c r="AJ45" s="38" t="s">
        <v>34</v>
      </c>
      <c r="AK45" s="45">
        <f t="shared" si="46"/>
        <v>0</v>
      </c>
      <c r="AL45" s="45">
        <f t="shared" si="47"/>
        <v>0</v>
      </c>
      <c r="AM45" s="45">
        <f t="shared" si="48"/>
        <v>0</v>
      </c>
      <c r="AN45" s="45">
        <f t="shared" si="49"/>
        <v>0</v>
      </c>
      <c r="AO45" s="45">
        <f t="shared" si="50"/>
        <v>0</v>
      </c>
      <c r="AP45" s="45">
        <f t="shared" si="51"/>
        <v>0</v>
      </c>
      <c r="AQ45" s="45">
        <f t="shared" si="52"/>
        <v>0</v>
      </c>
      <c r="AR45" s="46">
        <f t="shared" si="53"/>
        <v>0</v>
      </c>
      <c r="AS45" s="46">
        <f t="shared" si="54"/>
        <v>0</v>
      </c>
      <c r="AT45" s="38" t="s">
        <v>34</v>
      </c>
      <c r="AU45" s="45">
        <f t="shared" si="55"/>
        <v>0</v>
      </c>
      <c r="AV45" s="45">
        <f t="shared" si="56"/>
        <v>0</v>
      </c>
      <c r="AW45" s="45">
        <f t="shared" si="57"/>
        <v>0</v>
      </c>
      <c r="AX45" s="45">
        <f t="shared" si="58"/>
        <v>0</v>
      </c>
      <c r="AY45" s="45">
        <f t="shared" si="59"/>
        <v>0</v>
      </c>
      <c r="AZ45" s="45">
        <f t="shared" si="60"/>
        <v>0</v>
      </c>
      <c r="BA45" s="45">
        <f t="shared" si="61"/>
        <v>0</v>
      </c>
      <c r="BB45" s="46">
        <f t="shared" si="62"/>
        <v>0</v>
      </c>
    </row>
    <row r="46" spans="1:54" x14ac:dyDescent="0.25">
      <c r="A46" s="38" t="s">
        <v>35</v>
      </c>
      <c r="B46" s="19"/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1">
        <f t="shared" si="63"/>
        <v>0</v>
      </c>
      <c r="K46" s="38" t="s">
        <v>35</v>
      </c>
      <c r="L46" s="45">
        <f t="shared" si="38"/>
        <v>0</v>
      </c>
      <c r="M46" s="45">
        <f t="shared" si="39"/>
        <v>0</v>
      </c>
      <c r="N46" s="45">
        <f t="shared" si="40"/>
        <v>0</v>
      </c>
      <c r="O46" s="45">
        <f t="shared" si="41"/>
        <v>0</v>
      </c>
      <c r="P46" s="45">
        <f t="shared" si="42"/>
        <v>0</v>
      </c>
      <c r="Q46" s="45">
        <f t="shared" si="43"/>
        <v>0</v>
      </c>
      <c r="R46" s="45">
        <f t="shared" si="44"/>
        <v>0</v>
      </c>
      <c r="S46" s="46">
        <f t="shared" si="45"/>
        <v>0</v>
      </c>
      <c r="T46" s="38" t="s">
        <v>35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38" t="s">
        <v>35</v>
      </c>
      <c r="AC46" s="44">
        <v>0</v>
      </c>
      <c r="AD46" s="44">
        <v>0</v>
      </c>
      <c r="AE46" s="44">
        <v>0</v>
      </c>
      <c r="AF46" s="44">
        <v>0</v>
      </c>
      <c r="AG46" s="44">
        <v>0</v>
      </c>
      <c r="AH46" s="44">
        <v>0</v>
      </c>
      <c r="AI46" s="44">
        <v>0</v>
      </c>
      <c r="AJ46" s="38" t="s">
        <v>35</v>
      </c>
      <c r="AK46" s="45">
        <f t="shared" si="46"/>
        <v>0</v>
      </c>
      <c r="AL46" s="45">
        <f t="shared" si="47"/>
        <v>0</v>
      </c>
      <c r="AM46" s="45">
        <f t="shared" si="48"/>
        <v>0</v>
      </c>
      <c r="AN46" s="45">
        <f t="shared" si="49"/>
        <v>0</v>
      </c>
      <c r="AO46" s="45">
        <f t="shared" si="50"/>
        <v>0</v>
      </c>
      <c r="AP46" s="45">
        <f t="shared" si="51"/>
        <v>0</v>
      </c>
      <c r="AQ46" s="45">
        <f t="shared" si="52"/>
        <v>0</v>
      </c>
      <c r="AR46" s="46">
        <f t="shared" si="53"/>
        <v>0</v>
      </c>
      <c r="AS46" s="46">
        <f t="shared" si="54"/>
        <v>0</v>
      </c>
      <c r="AT46" s="38" t="s">
        <v>35</v>
      </c>
      <c r="AU46" s="45">
        <f t="shared" si="55"/>
        <v>0</v>
      </c>
      <c r="AV46" s="45">
        <f t="shared" si="56"/>
        <v>0</v>
      </c>
      <c r="AW46" s="45">
        <f t="shared" si="57"/>
        <v>0</v>
      </c>
      <c r="AX46" s="45">
        <f t="shared" si="58"/>
        <v>0</v>
      </c>
      <c r="AY46" s="45">
        <f t="shared" si="59"/>
        <v>0</v>
      </c>
      <c r="AZ46" s="45">
        <f t="shared" si="60"/>
        <v>0</v>
      </c>
      <c r="BA46" s="45">
        <f t="shared" si="61"/>
        <v>0</v>
      </c>
      <c r="BB46" s="46">
        <f t="shared" si="62"/>
        <v>0</v>
      </c>
    </row>
    <row r="47" spans="1:54" x14ac:dyDescent="0.25">
      <c r="A47" s="38" t="s">
        <v>36</v>
      </c>
      <c r="B47" s="19"/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1">
        <f t="shared" si="63"/>
        <v>0</v>
      </c>
      <c r="K47" s="38" t="s">
        <v>36</v>
      </c>
      <c r="L47" s="45">
        <f t="shared" si="38"/>
        <v>0</v>
      </c>
      <c r="M47" s="45">
        <f t="shared" si="39"/>
        <v>0</v>
      </c>
      <c r="N47" s="45">
        <f t="shared" si="40"/>
        <v>0</v>
      </c>
      <c r="O47" s="45">
        <f t="shared" si="41"/>
        <v>0</v>
      </c>
      <c r="P47" s="45">
        <f t="shared" si="42"/>
        <v>0</v>
      </c>
      <c r="Q47" s="45">
        <f t="shared" si="43"/>
        <v>0</v>
      </c>
      <c r="R47" s="45">
        <f t="shared" si="44"/>
        <v>0</v>
      </c>
      <c r="S47" s="46">
        <f t="shared" si="45"/>
        <v>0</v>
      </c>
      <c r="T47" s="38" t="s">
        <v>36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38" t="s">
        <v>36</v>
      </c>
      <c r="AC47" s="44">
        <v>0</v>
      </c>
      <c r="AD47" s="44">
        <v>0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38" t="s">
        <v>36</v>
      </c>
      <c r="AK47" s="45">
        <f t="shared" si="46"/>
        <v>0</v>
      </c>
      <c r="AL47" s="45">
        <f t="shared" si="47"/>
        <v>0</v>
      </c>
      <c r="AM47" s="45">
        <f t="shared" si="48"/>
        <v>0</v>
      </c>
      <c r="AN47" s="45">
        <f t="shared" si="49"/>
        <v>0</v>
      </c>
      <c r="AO47" s="45">
        <f t="shared" si="50"/>
        <v>0</v>
      </c>
      <c r="AP47" s="45">
        <f t="shared" si="51"/>
        <v>0</v>
      </c>
      <c r="AQ47" s="45">
        <f t="shared" si="52"/>
        <v>0</v>
      </c>
      <c r="AR47" s="46">
        <f t="shared" si="53"/>
        <v>0</v>
      </c>
      <c r="AS47" s="46">
        <f t="shared" si="54"/>
        <v>0</v>
      </c>
      <c r="AT47" s="38" t="s">
        <v>36</v>
      </c>
      <c r="AU47" s="45">
        <f t="shared" si="55"/>
        <v>0</v>
      </c>
      <c r="AV47" s="45">
        <f t="shared" si="56"/>
        <v>0</v>
      </c>
      <c r="AW47" s="45">
        <f t="shared" si="57"/>
        <v>0</v>
      </c>
      <c r="AX47" s="45">
        <f t="shared" si="58"/>
        <v>0</v>
      </c>
      <c r="AY47" s="45">
        <f t="shared" si="59"/>
        <v>0</v>
      </c>
      <c r="AZ47" s="45">
        <f t="shared" si="60"/>
        <v>0</v>
      </c>
      <c r="BA47" s="45">
        <f t="shared" si="61"/>
        <v>0</v>
      </c>
      <c r="BB47" s="46">
        <f t="shared" si="62"/>
        <v>0</v>
      </c>
    </row>
    <row r="48" spans="1:54" x14ac:dyDescent="0.25">
      <c r="A48" s="38" t="s">
        <v>37</v>
      </c>
      <c r="B48" s="19"/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1">
        <f t="shared" si="63"/>
        <v>0</v>
      </c>
      <c r="K48" s="38" t="s">
        <v>37</v>
      </c>
      <c r="L48" s="45">
        <f t="shared" si="38"/>
        <v>0</v>
      </c>
      <c r="M48" s="45">
        <f t="shared" si="39"/>
        <v>0</v>
      </c>
      <c r="N48" s="45">
        <f t="shared" si="40"/>
        <v>0</v>
      </c>
      <c r="O48" s="45">
        <f t="shared" si="41"/>
        <v>0</v>
      </c>
      <c r="P48" s="45">
        <f t="shared" si="42"/>
        <v>0</v>
      </c>
      <c r="Q48" s="45">
        <f t="shared" si="43"/>
        <v>0</v>
      </c>
      <c r="R48" s="45">
        <f t="shared" si="44"/>
        <v>0</v>
      </c>
      <c r="S48" s="46">
        <f t="shared" si="45"/>
        <v>0</v>
      </c>
      <c r="T48" s="38" t="s">
        <v>37</v>
      </c>
      <c r="U48" s="44">
        <v>0</v>
      </c>
      <c r="V48" s="44">
        <v>0</v>
      </c>
      <c r="W48" s="44">
        <v>0</v>
      </c>
      <c r="X48" s="44">
        <v>0</v>
      </c>
      <c r="Y48" s="44">
        <v>0</v>
      </c>
      <c r="Z48" s="44">
        <v>0</v>
      </c>
      <c r="AA48" s="44">
        <v>0</v>
      </c>
      <c r="AB48" s="38" t="s">
        <v>37</v>
      </c>
      <c r="AC48" s="44">
        <v>0</v>
      </c>
      <c r="AD48" s="44">
        <v>0</v>
      </c>
      <c r="AE48" s="44">
        <v>0</v>
      </c>
      <c r="AF48" s="44">
        <v>0</v>
      </c>
      <c r="AG48" s="44">
        <v>0</v>
      </c>
      <c r="AH48" s="44">
        <v>0</v>
      </c>
      <c r="AI48" s="44">
        <v>0</v>
      </c>
      <c r="AJ48" s="38" t="s">
        <v>37</v>
      </c>
      <c r="AK48" s="45">
        <f t="shared" si="46"/>
        <v>0</v>
      </c>
      <c r="AL48" s="45">
        <f t="shared" si="47"/>
        <v>0</v>
      </c>
      <c r="AM48" s="45">
        <f t="shared" si="48"/>
        <v>0</v>
      </c>
      <c r="AN48" s="45">
        <f t="shared" si="49"/>
        <v>0</v>
      </c>
      <c r="AO48" s="45">
        <f t="shared" si="50"/>
        <v>0</v>
      </c>
      <c r="AP48" s="45">
        <f t="shared" si="51"/>
        <v>0</v>
      </c>
      <c r="AQ48" s="45">
        <f t="shared" si="52"/>
        <v>0</v>
      </c>
      <c r="AR48" s="46">
        <f t="shared" si="53"/>
        <v>0</v>
      </c>
      <c r="AS48" s="46">
        <f t="shared" si="54"/>
        <v>0</v>
      </c>
      <c r="AT48" s="38" t="s">
        <v>37</v>
      </c>
      <c r="AU48" s="45">
        <f t="shared" si="55"/>
        <v>0</v>
      </c>
      <c r="AV48" s="45">
        <f t="shared" si="56"/>
        <v>0</v>
      </c>
      <c r="AW48" s="45">
        <f t="shared" si="57"/>
        <v>0</v>
      </c>
      <c r="AX48" s="45">
        <f t="shared" si="58"/>
        <v>0</v>
      </c>
      <c r="AY48" s="45">
        <f t="shared" si="59"/>
        <v>0</v>
      </c>
      <c r="AZ48" s="45">
        <f t="shared" si="60"/>
        <v>0</v>
      </c>
      <c r="BA48" s="45">
        <f t="shared" si="61"/>
        <v>0</v>
      </c>
      <c r="BB48" s="46">
        <f t="shared" si="62"/>
        <v>0</v>
      </c>
    </row>
    <row r="49" spans="1:54" x14ac:dyDescent="0.25">
      <c r="A49" s="34"/>
      <c r="B49" s="49">
        <f>SUM(B31:B48)</f>
        <v>0</v>
      </c>
      <c r="C49" s="50"/>
      <c r="D49" s="50"/>
      <c r="E49" s="50"/>
      <c r="F49" s="50"/>
      <c r="G49" s="50"/>
      <c r="H49" s="50"/>
      <c r="I49" s="50"/>
      <c r="J49" s="50"/>
      <c r="K49" s="51" t="s">
        <v>38</v>
      </c>
      <c r="L49" s="46">
        <f>SUM(L31:L48)</f>
        <v>0</v>
      </c>
      <c r="M49" s="46">
        <f t="shared" ref="M49" si="64">SUM(M31:M48)</f>
        <v>0</v>
      </c>
      <c r="N49" s="46">
        <f t="shared" ref="N49" si="65">SUM(N31:N48)</f>
        <v>0</v>
      </c>
      <c r="O49" s="46">
        <f t="shared" ref="O49" si="66">SUM(O31:O48)</f>
        <v>0</v>
      </c>
      <c r="P49" s="46">
        <f t="shared" ref="P49" si="67">SUM(P31:P48)</f>
        <v>0</v>
      </c>
      <c r="Q49" s="46">
        <f t="shared" ref="Q49" si="68">SUM(Q31:Q48)</f>
        <v>0</v>
      </c>
      <c r="R49" s="46">
        <f t="shared" ref="R49" si="69">SUM(R31:R48)</f>
        <v>0</v>
      </c>
      <c r="S49" s="46">
        <f t="shared" ref="S49" si="70">SUM(S31:S48)</f>
        <v>0</v>
      </c>
      <c r="T49" s="52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1" t="s">
        <v>38</v>
      </c>
      <c r="AK49" s="46">
        <f t="shared" ref="AK49" si="71">SUM(AK31:AK48)</f>
        <v>0</v>
      </c>
      <c r="AL49" s="46">
        <f t="shared" ref="AL49" si="72">SUM(AL31:AL48)</f>
        <v>0</v>
      </c>
      <c r="AM49" s="46">
        <f t="shared" ref="AM49" si="73">SUM(AM31:AM48)</f>
        <v>0</v>
      </c>
      <c r="AN49" s="46">
        <f t="shared" ref="AN49" si="74">SUM(AN31:AN48)</f>
        <v>0</v>
      </c>
      <c r="AO49" s="46">
        <f t="shared" ref="AO49" si="75">SUM(AO31:AO48)</f>
        <v>0</v>
      </c>
      <c r="AP49" s="46">
        <f t="shared" ref="AP49" si="76">SUM(AP31:AP48)</f>
        <v>0</v>
      </c>
      <c r="AQ49" s="46">
        <f t="shared" ref="AQ49" si="77">SUM(AQ31:AQ48)</f>
        <v>0</v>
      </c>
      <c r="AR49" s="46">
        <f t="shared" ref="AR49" si="78">SUM(AR31:AR48)</f>
        <v>0</v>
      </c>
      <c r="AS49" s="46">
        <f t="shared" ref="AS49" si="79">SUM(AS31:AS48)</f>
        <v>0</v>
      </c>
      <c r="AT49" s="51" t="s">
        <v>38</v>
      </c>
      <c r="AU49" s="46">
        <f t="shared" ref="AU49" si="80">SUM(AU31:AU48)</f>
        <v>0</v>
      </c>
      <c r="AV49" s="46">
        <f t="shared" ref="AV49" si="81">SUM(AV31:AV48)</f>
        <v>0</v>
      </c>
      <c r="AW49" s="46">
        <f t="shared" ref="AW49" si="82">SUM(AW31:AW48)</f>
        <v>0</v>
      </c>
      <c r="AX49" s="46">
        <f t="shared" ref="AX49" si="83">SUM(AX31:AX48)</f>
        <v>0</v>
      </c>
      <c r="AY49" s="46">
        <f t="shared" ref="AY49" si="84">SUM(AY31:AY48)</f>
        <v>0</v>
      </c>
      <c r="AZ49" s="46">
        <f t="shared" ref="AZ49" si="85">SUM(AZ31:AZ48)</f>
        <v>0</v>
      </c>
      <c r="BA49" s="46">
        <f t="shared" ref="BA49" si="86">SUM(BA31:BA48)</f>
        <v>0</v>
      </c>
      <c r="BB49" s="46">
        <f t="shared" ref="BB49" si="87">SUM(BB31:BB48)</f>
        <v>0</v>
      </c>
    </row>
    <row r="51" spans="1:54" s="21" customFormat="1" x14ac:dyDescent="0.25">
      <c r="A51" s="20" t="s">
        <v>39</v>
      </c>
    </row>
    <row r="52" spans="1:54" s="21" customFormat="1" x14ac:dyDescent="0.25">
      <c r="A52" s="56" t="s">
        <v>0</v>
      </c>
      <c r="B52" s="56"/>
      <c r="C52" s="56"/>
      <c r="D52" s="56"/>
      <c r="E52" s="56"/>
      <c r="F52" s="56"/>
      <c r="G52" s="56"/>
      <c r="H52" s="56"/>
      <c r="I52" s="56"/>
      <c r="J52" s="22" t="s">
        <v>1</v>
      </c>
      <c r="K52" s="23">
        <v>2016</v>
      </c>
      <c r="L52" s="24"/>
      <c r="M52" s="24"/>
      <c r="N52" s="24"/>
      <c r="O52" s="24"/>
      <c r="P52" s="24"/>
      <c r="Q52" s="24"/>
      <c r="R52" s="24"/>
      <c r="S52" s="25"/>
      <c r="T52" s="26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6"/>
      <c r="AK52" s="24"/>
      <c r="AL52" s="24"/>
      <c r="AM52" s="24"/>
      <c r="AN52" s="24"/>
      <c r="AO52" s="24"/>
      <c r="AP52" s="24"/>
      <c r="AQ52" s="24"/>
      <c r="AR52" s="24"/>
      <c r="AS52" s="24"/>
      <c r="AT52" s="26"/>
      <c r="AU52" s="26"/>
      <c r="AV52" s="26"/>
      <c r="AW52" s="26"/>
      <c r="AX52" s="26"/>
      <c r="AY52" s="26"/>
      <c r="AZ52" s="26"/>
      <c r="BA52" s="26"/>
      <c r="BB52" s="26"/>
    </row>
    <row r="53" spans="1:54" x14ac:dyDescent="0.25">
      <c r="A53" s="57" t="str">
        <f>A51</f>
        <v>ALUMÍNIO SECUNDÁRIO</v>
      </c>
      <c r="B53" s="58"/>
      <c r="C53" s="58"/>
      <c r="D53" s="58"/>
      <c r="E53" s="58"/>
      <c r="F53" s="58"/>
      <c r="G53" s="58"/>
      <c r="H53" s="58"/>
      <c r="I53" s="58"/>
      <c r="J53" s="59"/>
      <c r="K53" s="57" t="str">
        <f>A51</f>
        <v>ALUMÍNIO SECUNDÁRIO</v>
      </c>
      <c r="L53" s="58"/>
      <c r="M53" s="58"/>
      <c r="N53" s="58"/>
      <c r="O53" s="58"/>
      <c r="P53" s="58"/>
      <c r="Q53" s="58"/>
      <c r="R53" s="58"/>
      <c r="S53" s="59"/>
      <c r="T53" s="57" t="str">
        <f>A51</f>
        <v>ALUMÍNIO SECUNDÁRIO</v>
      </c>
      <c r="U53" s="58"/>
      <c r="V53" s="58"/>
      <c r="W53" s="58"/>
      <c r="X53" s="58"/>
      <c r="Y53" s="58"/>
      <c r="Z53" s="58"/>
      <c r="AA53" s="59"/>
      <c r="AB53" s="57" t="str">
        <f>A51</f>
        <v>ALUMÍNIO SECUNDÁRIO</v>
      </c>
      <c r="AC53" s="58"/>
      <c r="AD53" s="58"/>
      <c r="AE53" s="58"/>
      <c r="AF53" s="58"/>
      <c r="AG53" s="58"/>
      <c r="AH53" s="58"/>
      <c r="AI53" s="59"/>
      <c r="AJ53" s="57" t="str">
        <f>A51</f>
        <v>ALUMÍNIO SECUNDÁRIO</v>
      </c>
      <c r="AK53" s="58"/>
      <c r="AL53" s="58"/>
      <c r="AM53" s="58"/>
      <c r="AN53" s="58"/>
      <c r="AO53" s="58"/>
      <c r="AP53" s="58"/>
      <c r="AQ53" s="58"/>
      <c r="AR53" s="58"/>
      <c r="AS53" s="59"/>
      <c r="AT53" s="57" t="str">
        <f>A51</f>
        <v>ALUMÍNIO SECUNDÁRIO</v>
      </c>
      <c r="AU53" s="58"/>
      <c r="AV53" s="58"/>
      <c r="AW53" s="58"/>
      <c r="AX53" s="58"/>
      <c r="AY53" s="58"/>
      <c r="AZ53" s="58"/>
      <c r="BA53" s="58"/>
      <c r="BB53" s="59"/>
    </row>
    <row r="54" spans="1:54" x14ac:dyDescent="0.25">
      <c r="A54" s="35" t="s">
        <v>2</v>
      </c>
      <c r="B54" s="36" t="s">
        <v>3</v>
      </c>
      <c r="C54" s="61" t="s">
        <v>4</v>
      </c>
      <c r="D54" s="62"/>
      <c r="E54" s="62"/>
      <c r="F54" s="62"/>
      <c r="G54" s="62"/>
      <c r="H54" s="62"/>
      <c r="I54" s="62"/>
      <c r="J54" s="63"/>
      <c r="K54" s="35" t="s">
        <v>2</v>
      </c>
      <c r="L54" s="61" t="s">
        <v>5</v>
      </c>
      <c r="M54" s="62"/>
      <c r="N54" s="62"/>
      <c r="O54" s="62"/>
      <c r="P54" s="62"/>
      <c r="Q54" s="62"/>
      <c r="R54" s="62"/>
      <c r="S54" s="63"/>
      <c r="T54" s="35" t="s">
        <v>2</v>
      </c>
      <c r="U54" s="61" t="s">
        <v>6</v>
      </c>
      <c r="V54" s="62"/>
      <c r="W54" s="62"/>
      <c r="X54" s="62"/>
      <c r="Y54" s="62"/>
      <c r="Z54" s="62"/>
      <c r="AA54" s="63"/>
      <c r="AB54" s="35" t="s">
        <v>2</v>
      </c>
      <c r="AC54" s="61" t="s">
        <v>7</v>
      </c>
      <c r="AD54" s="62"/>
      <c r="AE54" s="62"/>
      <c r="AF54" s="62"/>
      <c r="AG54" s="62"/>
      <c r="AH54" s="62"/>
      <c r="AI54" s="63"/>
      <c r="AJ54" s="35" t="s">
        <v>2</v>
      </c>
      <c r="AK54" s="61" t="s">
        <v>8</v>
      </c>
      <c r="AL54" s="62"/>
      <c r="AM54" s="62"/>
      <c r="AN54" s="62"/>
      <c r="AO54" s="62"/>
      <c r="AP54" s="62"/>
      <c r="AQ54" s="62"/>
      <c r="AR54" s="63"/>
      <c r="AS54" s="37" t="s">
        <v>9</v>
      </c>
      <c r="AT54" s="35" t="s">
        <v>2</v>
      </c>
      <c r="AU54" s="61" t="s">
        <v>10</v>
      </c>
      <c r="AV54" s="62"/>
      <c r="AW54" s="62"/>
      <c r="AX54" s="62"/>
      <c r="AY54" s="62"/>
      <c r="AZ54" s="62"/>
      <c r="BA54" s="62"/>
      <c r="BB54" s="63"/>
    </row>
    <row r="55" spans="1:54" x14ac:dyDescent="0.25">
      <c r="A55" s="38"/>
      <c r="B55" s="39" t="s">
        <v>11</v>
      </c>
      <c r="C55" s="40" t="s">
        <v>12</v>
      </c>
      <c r="D55" s="40" t="s">
        <v>13</v>
      </c>
      <c r="E55" s="40" t="s">
        <v>14</v>
      </c>
      <c r="F55" s="40" t="s">
        <v>15</v>
      </c>
      <c r="G55" s="41" t="s">
        <v>16</v>
      </c>
      <c r="H55" s="40" t="s">
        <v>17</v>
      </c>
      <c r="I55" s="40" t="s">
        <v>18</v>
      </c>
      <c r="J55" s="42" t="s">
        <v>19</v>
      </c>
      <c r="K55" s="38"/>
      <c r="L55" s="40" t="s">
        <v>12</v>
      </c>
      <c r="M55" s="40" t="s">
        <v>13</v>
      </c>
      <c r="N55" s="40" t="s">
        <v>14</v>
      </c>
      <c r="O55" s="40" t="s">
        <v>15</v>
      </c>
      <c r="P55" s="41" t="s">
        <v>16</v>
      </c>
      <c r="Q55" s="40" t="s">
        <v>17</v>
      </c>
      <c r="R55" s="40" t="s">
        <v>18</v>
      </c>
      <c r="S55" s="39" t="s">
        <v>19</v>
      </c>
      <c r="T55" s="38"/>
      <c r="U55" s="40" t="s">
        <v>12</v>
      </c>
      <c r="V55" s="40" t="s">
        <v>13</v>
      </c>
      <c r="W55" s="40" t="s">
        <v>14</v>
      </c>
      <c r="X55" s="40" t="s">
        <v>15</v>
      </c>
      <c r="Y55" s="41" t="s">
        <v>16</v>
      </c>
      <c r="Z55" s="40" t="s">
        <v>17</v>
      </c>
      <c r="AA55" s="40" t="s">
        <v>18</v>
      </c>
      <c r="AB55" s="38"/>
      <c r="AC55" s="40" t="s">
        <v>12</v>
      </c>
      <c r="AD55" s="40" t="s">
        <v>13</v>
      </c>
      <c r="AE55" s="40" t="s">
        <v>14</v>
      </c>
      <c r="AF55" s="40" t="s">
        <v>15</v>
      </c>
      <c r="AG55" s="41" t="s">
        <v>16</v>
      </c>
      <c r="AH55" s="40" t="s">
        <v>17</v>
      </c>
      <c r="AI55" s="42" t="s">
        <v>18</v>
      </c>
      <c r="AJ55" s="38"/>
      <c r="AK55" s="40" t="s">
        <v>12</v>
      </c>
      <c r="AL55" s="40" t="s">
        <v>13</v>
      </c>
      <c r="AM55" s="40" t="s">
        <v>14</v>
      </c>
      <c r="AN55" s="40" t="s">
        <v>15</v>
      </c>
      <c r="AO55" s="41" t="s">
        <v>16</v>
      </c>
      <c r="AP55" s="40" t="s">
        <v>17</v>
      </c>
      <c r="AQ55" s="40" t="s">
        <v>18</v>
      </c>
      <c r="AR55" s="43" t="s">
        <v>19</v>
      </c>
      <c r="AS55" s="43" t="s">
        <v>11</v>
      </c>
      <c r="AT55" s="38"/>
      <c r="AU55" s="40" t="s">
        <v>12</v>
      </c>
      <c r="AV55" s="40" t="s">
        <v>13</v>
      </c>
      <c r="AW55" s="40" t="s">
        <v>14</v>
      </c>
      <c r="AX55" s="40" t="s">
        <v>15</v>
      </c>
      <c r="AY55" s="41" t="s">
        <v>16</v>
      </c>
      <c r="AZ55" s="40" t="s">
        <v>17</v>
      </c>
      <c r="BA55" s="40" t="s">
        <v>18</v>
      </c>
      <c r="BB55" s="43" t="s">
        <v>19</v>
      </c>
    </row>
    <row r="56" spans="1:54" x14ac:dyDescent="0.25">
      <c r="A56" s="38" t="s">
        <v>20</v>
      </c>
      <c r="B56" s="19"/>
      <c r="C56" s="44">
        <v>0</v>
      </c>
      <c r="D56" s="44">
        <v>0</v>
      </c>
      <c r="E56" s="44">
        <v>1</v>
      </c>
      <c r="F56" s="44">
        <v>0</v>
      </c>
      <c r="G56" s="44">
        <v>0</v>
      </c>
      <c r="H56" s="44">
        <v>0</v>
      </c>
      <c r="I56" s="44">
        <v>0</v>
      </c>
      <c r="J56" s="1">
        <f t="shared" ref="J56:J73" si="88">SUM(C56:I56)</f>
        <v>1</v>
      </c>
      <c r="K56" s="38" t="s">
        <v>20</v>
      </c>
      <c r="L56" s="45">
        <f>C56*$B56</f>
        <v>0</v>
      </c>
      <c r="M56" s="45">
        <f t="shared" ref="M56:N68" si="89">D56*$B56</f>
        <v>0</v>
      </c>
      <c r="N56" s="45">
        <f>E56*$B56</f>
        <v>0</v>
      </c>
      <c r="O56" s="45">
        <f t="shared" ref="O56:R71" si="90">F56*$B56</f>
        <v>0</v>
      </c>
      <c r="P56" s="45">
        <f t="shared" si="90"/>
        <v>0</v>
      </c>
      <c r="Q56" s="45">
        <f t="shared" si="90"/>
        <v>0</v>
      </c>
      <c r="R56" s="45">
        <f t="shared" si="90"/>
        <v>0</v>
      </c>
      <c r="S56" s="46">
        <f t="shared" ref="S56:S69" si="91">SUM(L56:R56)</f>
        <v>0</v>
      </c>
      <c r="T56" s="38" t="s">
        <v>20</v>
      </c>
      <c r="U56" s="44">
        <v>0</v>
      </c>
      <c r="V56" s="44">
        <v>0</v>
      </c>
      <c r="W56" s="44">
        <v>0.76</v>
      </c>
      <c r="X56" s="44">
        <v>0</v>
      </c>
      <c r="Y56" s="44">
        <v>0</v>
      </c>
      <c r="Z56" s="44">
        <v>0</v>
      </c>
      <c r="AA56" s="44">
        <v>0</v>
      </c>
      <c r="AB56" s="38" t="s">
        <v>20</v>
      </c>
      <c r="AC56" s="44">
        <v>0</v>
      </c>
      <c r="AD56" s="44">
        <v>0</v>
      </c>
      <c r="AE56" s="44">
        <v>0.9</v>
      </c>
      <c r="AF56" s="44">
        <v>0</v>
      </c>
      <c r="AG56" s="44">
        <v>0</v>
      </c>
      <c r="AH56" s="44">
        <v>0</v>
      </c>
      <c r="AI56" s="44">
        <v>0</v>
      </c>
      <c r="AJ56" s="38" t="s">
        <v>20</v>
      </c>
      <c r="AK56" s="45">
        <f t="shared" ref="AK56:AK73" si="92">IFERROR(U56*L56,0)</f>
        <v>0</v>
      </c>
      <c r="AL56" s="45">
        <f t="shared" ref="AL56:AL73" si="93">IFERROR(V56*M56,0)</f>
        <v>0</v>
      </c>
      <c r="AM56" s="45">
        <f t="shared" ref="AM56:AM73" si="94">IFERROR(W56*N56,0)</f>
        <v>0</v>
      </c>
      <c r="AN56" s="45">
        <f t="shared" ref="AN56:AN73" si="95">IFERROR(X56*O56,0)</f>
        <v>0</v>
      </c>
      <c r="AO56" s="45">
        <f t="shared" ref="AO56:AO73" si="96">IFERROR(Y56*P56,0)</f>
        <v>0</v>
      </c>
      <c r="AP56" s="45">
        <f t="shared" ref="AP56:AP73" si="97">IFERROR(Z56*Q56,0)</f>
        <v>0</v>
      </c>
      <c r="AQ56" s="45">
        <f t="shared" ref="AQ56:AQ73" si="98">IFERROR(AA56*R56,0)</f>
        <v>0</v>
      </c>
      <c r="AR56" s="46">
        <f t="shared" ref="AR56:AR73" si="99">SUM(AK56:AQ56)</f>
        <v>0</v>
      </c>
      <c r="AS56" s="46">
        <f t="shared" ref="AS56:AS73" si="100">S56-AR56</f>
        <v>0</v>
      </c>
      <c r="AT56" s="38" t="s">
        <v>20</v>
      </c>
      <c r="AU56" s="45">
        <f t="shared" ref="AU56:BA71" si="101">IFERROR(L56*(1-U56/(AC56)),0)</f>
        <v>0</v>
      </c>
      <c r="AV56" s="45">
        <f t="shared" si="101"/>
        <v>0</v>
      </c>
      <c r="AW56" s="45">
        <f t="shared" si="101"/>
        <v>0</v>
      </c>
      <c r="AX56" s="45">
        <f t="shared" si="101"/>
        <v>0</v>
      </c>
      <c r="AY56" s="45">
        <f t="shared" si="101"/>
        <v>0</v>
      </c>
      <c r="AZ56" s="45">
        <f t="shared" si="101"/>
        <v>0</v>
      </c>
      <c r="BA56" s="45">
        <f t="shared" si="101"/>
        <v>0</v>
      </c>
      <c r="BB56" s="46">
        <f t="shared" ref="BB56:BB73" si="102">SUM(AU56:BA56)</f>
        <v>0</v>
      </c>
    </row>
    <row r="57" spans="1:54" x14ac:dyDescent="0.25">
      <c r="A57" s="38" t="s">
        <v>21</v>
      </c>
      <c r="B57" s="19"/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1">
        <f t="shared" si="88"/>
        <v>0</v>
      </c>
      <c r="K57" s="38" t="s">
        <v>21</v>
      </c>
      <c r="L57" s="45">
        <f t="shared" ref="L57:L68" si="103">C57*$B57</f>
        <v>0</v>
      </c>
      <c r="M57" s="45">
        <f t="shared" si="89"/>
        <v>0</v>
      </c>
      <c r="N57" s="45">
        <f t="shared" si="89"/>
        <v>0</v>
      </c>
      <c r="O57" s="45">
        <f t="shared" si="90"/>
        <v>0</v>
      </c>
      <c r="P57" s="45">
        <f t="shared" si="90"/>
        <v>0</v>
      </c>
      <c r="Q57" s="45">
        <f t="shared" si="90"/>
        <v>0</v>
      </c>
      <c r="R57" s="45">
        <f t="shared" si="90"/>
        <v>0</v>
      </c>
      <c r="S57" s="46">
        <f t="shared" si="91"/>
        <v>0</v>
      </c>
      <c r="T57" s="38" t="s">
        <v>21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38" t="s">
        <v>21</v>
      </c>
      <c r="AC57" s="44">
        <v>0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38" t="s">
        <v>21</v>
      </c>
      <c r="AK57" s="45">
        <f t="shared" si="92"/>
        <v>0</v>
      </c>
      <c r="AL57" s="45">
        <f t="shared" si="93"/>
        <v>0</v>
      </c>
      <c r="AM57" s="45">
        <f t="shared" si="94"/>
        <v>0</v>
      </c>
      <c r="AN57" s="45">
        <f t="shared" si="95"/>
        <v>0</v>
      </c>
      <c r="AO57" s="45">
        <f t="shared" si="96"/>
        <v>0</v>
      </c>
      <c r="AP57" s="45">
        <f t="shared" si="97"/>
        <v>0</v>
      </c>
      <c r="AQ57" s="45">
        <f t="shared" si="98"/>
        <v>0</v>
      </c>
      <c r="AR57" s="46">
        <f t="shared" si="99"/>
        <v>0</v>
      </c>
      <c r="AS57" s="46">
        <f t="shared" si="100"/>
        <v>0</v>
      </c>
      <c r="AT57" s="38" t="s">
        <v>21</v>
      </c>
      <c r="AU57" s="45">
        <f t="shared" si="101"/>
        <v>0</v>
      </c>
      <c r="AV57" s="45">
        <f t="shared" si="101"/>
        <v>0</v>
      </c>
      <c r="AW57" s="45">
        <f t="shared" si="101"/>
        <v>0</v>
      </c>
      <c r="AX57" s="45">
        <f t="shared" si="101"/>
        <v>0</v>
      </c>
      <c r="AY57" s="45">
        <f t="shared" si="101"/>
        <v>0</v>
      </c>
      <c r="AZ57" s="45">
        <f t="shared" si="101"/>
        <v>0</v>
      </c>
      <c r="BA57" s="45">
        <f t="shared" si="101"/>
        <v>0</v>
      </c>
      <c r="BB57" s="46">
        <f t="shared" si="102"/>
        <v>0</v>
      </c>
    </row>
    <row r="58" spans="1:54" x14ac:dyDescent="0.25">
      <c r="A58" s="38" t="s">
        <v>22</v>
      </c>
      <c r="B58" s="19"/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1">
        <f t="shared" si="88"/>
        <v>0</v>
      </c>
      <c r="K58" s="38" t="s">
        <v>22</v>
      </c>
      <c r="L58" s="45">
        <f t="shared" si="103"/>
        <v>0</v>
      </c>
      <c r="M58" s="45">
        <f t="shared" si="89"/>
        <v>0</v>
      </c>
      <c r="N58" s="45">
        <f t="shared" si="89"/>
        <v>0</v>
      </c>
      <c r="O58" s="45">
        <f t="shared" si="90"/>
        <v>0</v>
      </c>
      <c r="P58" s="45">
        <f t="shared" si="90"/>
        <v>0</v>
      </c>
      <c r="Q58" s="45">
        <f t="shared" si="90"/>
        <v>0</v>
      </c>
      <c r="R58" s="45">
        <f t="shared" si="90"/>
        <v>0</v>
      </c>
      <c r="S58" s="46">
        <f t="shared" si="91"/>
        <v>0</v>
      </c>
      <c r="T58" s="38" t="s">
        <v>22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38" t="s">
        <v>22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38" t="s">
        <v>22</v>
      </c>
      <c r="AK58" s="45">
        <f t="shared" si="92"/>
        <v>0</v>
      </c>
      <c r="AL58" s="45">
        <f t="shared" si="93"/>
        <v>0</v>
      </c>
      <c r="AM58" s="45">
        <f t="shared" si="94"/>
        <v>0</v>
      </c>
      <c r="AN58" s="45">
        <f t="shared" si="95"/>
        <v>0</v>
      </c>
      <c r="AO58" s="45">
        <f t="shared" si="96"/>
        <v>0</v>
      </c>
      <c r="AP58" s="45">
        <f t="shared" si="97"/>
        <v>0</v>
      </c>
      <c r="AQ58" s="45">
        <f t="shared" si="98"/>
        <v>0</v>
      </c>
      <c r="AR58" s="46">
        <f t="shared" si="99"/>
        <v>0</v>
      </c>
      <c r="AS58" s="46">
        <f t="shared" si="100"/>
        <v>0</v>
      </c>
      <c r="AT58" s="38" t="s">
        <v>22</v>
      </c>
      <c r="AU58" s="45">
        <f t="shared" si="101"/>
        <v>0</v>
      </c>
      <c r="AV58" s="45">
        <f t="shared" si="101"/>
        <v>0</v>
      </c>
      <c r="AW58" s="45">
        <f t="shared" si="101"/>
        <v>0</v>
      </c>
      <c r="AX58" s="45">
        <f t="shared" si="101"/>
        <v>0</v>
      </c>
      <c r="AY58" s="45">
        <f t="shared" si="101"/>
        <v>0</v>
      </c>
      <c r="AZ58" s="45">
        <f t="shared" si="101"/>
        <v>0</v>
      </c>
      <c r="BA58" s="45">
        <f t="shared" si="101"/>
        <v>0</v>
      </c>
      <c r="BB58" s="46">
        <f t="shared" si="102"/>
        <v>0</v>
      </c>
    </row>
    <row r="59" spans="1:54" x14ac:dyDescent="0.25">
      <c r="A59" s="38" t="s">
        <v>23</v>
      </c>
      <c r="B59" s="19"/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1">
        <f t="shared" si="88"/>
        <v>0</v>
      </c>
      <c r="K59" s="38" t="s">
        <v>23</v>
      </c>
      <c r="L59" s="45">
        <f t="shared" si="103"/>
        <v>0</v>
      </c>
      <c r="M59" s="45">
        <f t="shared" si="89"/>
        <v>0</v>
      </c>
      <c r="N59" s="45">
        <f t="shared" si="89"/>
        <v>0</v>
      </c>
      <c r="O59" s="45">
        <f t="shared" si="90"/>
        <v>0</v>
      </c>
      <c r="P59" s="45">
        <f t="shared" si="90"/>
        <v>0</v>
      </c>
      <c r="Q59" s="45">
        <f t="shared" si="90"/>
        <v>0</v>
      </c>
      <c r="R59" s="45">
        <f t="shared" si="90"/>
        <v>0</v>
      </c>
      <c r="S59" s="46">
        <f t="shared" si="91"/>
        <v>0</v>
      </c>
      <c r="T59" s="38" t="s">
        <v>23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38" t="s">
        <v>23</v>
      </c>
      <c r="AC59" s="44">
        <v>0</v>
      </c>
      <c r="AD59" s="44">
        <v>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38" t="s">
        <v>23</v>
      </c>
      <c r="AK59" s="45">
        <f t="shared" si="92"/>
        <v>0</v>
      </c>
      <c r="AL59" s="45">
        <f t="shared" si="93"/>
        <v>0</v>
      </c>
      <c r="AM59" s="45">
        <f t="shared" si="94"/>
        <v>0</v>
      </c>
      <c r="AN59" s="45">
        <f t="shared" si="95"/>
        <v>0</v>
      </c>
      <c r="AO59" s="45">
        <f t="shared" si="96"/>
        <v>0</v>
      </c>
      <c r="AP59" s="45">
        <f t="shared" si="97"/>
        <v>0</v>
      </c>
      <c r="AQ59" s="45">
        <f t="shared" si="98"/>
        <v>0</v>
      </c>
      <c r="AR59" s="46">
        <f t="shared" si="99"/>
        <v>0</v>
      </c>
      <c r="AS59" s="46">
        <f t="shared" si="100"/>
        <v>0</v>
      </c>
      <c r="AT59" s="38" t="s">
        <v>23</v>
      </c>
      <c r="AU59" s="45">
        <f t="shared" si="101"/>
        <v>0</v>
      </c>
      <c r="AV59" s="45">
        <f t="shared" si="101"/>
        <v>0</v>
      </c>
      <c r="AW59" s="45">
        <f t="shared" si="101"/>
        <v>0</v>
      </c>
      <c r="AX59" s="45">
        <f t="shared" si="101"/>
        <v>0</v>
      </c>
      <c r="AY59" s="45">
        <f t="shared" si="101"/>
        <v>0</v>
      </c>
      <c r="AZ59" s="45">
        <f t="shared" si="101"/>
        <v>0</v>
      </c>
      <c r="BA59" s="45">
        <f t="shared" si="101"/>
        <v>0</v>
      </c>
      <c r="BB59" s="46">
        <f t="shared" si="102"/>
        <v>0</v>
      </c>
    </row>
    <row r="60" spans="1:54" x14ac:dyDescent="0.25">
      <c r="A60" s="47" t="s">
        <v>24</v>
      </c>
      <c r="B60" s="19"/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1">
        <f t="shared" si="88"/>
        <v>0</v>
      </c>
      <c r="K60" s="47" t="s">
        <v>24</v>
      </c>
      <c r="L60" s="45">
        <f t="shared" si="103"/>
        <v>0</v>
      </c>
      <c r="M60" s="45">
        <f t="shared" si="89"/>
        <v>0</v>
      </c>
      <c r="N60" s="45">
        <f t="shared" si="89"/>
        <v>0</v>
      </c>
      <c r="O60" s="45">
        <f t="shared" si="90"/>
        <v>0</v>
      </c>
      <c r="P60" s="45">
        <f t="shared" si="90"/>
        <v>0</v>
      </c>
      <c r="Q60" s="45">
        <f t="shared" si="90"/>
        <v>0</v>
      </c>
      <c r="R60" s="45">
        <f t="shared" si="90"/>
        <v>0</v>
      </c>
      <c r="S60" s="46">
        <f t="shared" si="91"/>
        <v>0</v>
      </c>
      <c r="T60" s="47" t="s">
        <v>24</v>
      </c>
      <c r="U60" s="44">
        <v>0</v>
      </c>
      <c r="V60" s="44">
        <v>0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7" t="s">
        <v>24</v>
      </c>
      <c r="AC60" s="44">
        <v>0</v>
      </c>
      <c r="AD60" s="44">
        <v>0</v>
      </c>
      <c r="AE60" s="44">
        <v>0</v>
      </c>
      <c r="AF60" s="44">
        <v>0</v>
      </c>
      <c r="AG60" s="44">
        <v>0</v>
      </c>
      <c r="AH60" s="44">
        <v>0</v>
      </c>
      <c r="AI60" s="44">
        <v>0</v>
      </c>
      <c r="AJ60" s="47" t="s">
        <v>24</v>
      </c>
      <c r="AK60" s="45">
        <f t="shared" si="92"/>
        <v>0</v>
      </c>
      <c r="AL60" s="45">
        <f t="shared" si="93"/>
        <v>0</v>
      </c>
      <c r="AM60" s="45">
        <f t="shared" si="94"/>
        <v>0</v>
      </c>
      <c r="AN60" s="45">
        <f t="shared" si="95"/>
        <v>0</v>
      </c>
      <c r="AO60" s="45">
        <f t="shared" si="96"/>
        <v>0</v>
      </c>
      <c r="AP60" s="45">
        <f t="shared" si="97"/>
        <v>0</v>
      </c>
      <c r="AQ60" s="45">
        <f t="shared" si="98"/>
        <v>0</v>
      </c>
      <c r="AR60" s="46">
        <f t="shared" si="99"/>
        <v>0</v>
      </c>
      <c r="AS60" s="46">
        <f t="shared" si="100"/>
        <v>0</v>
      </c>
      <c r="AT60" s="47" t="s">
        <v>24</v>
      </c>
      <c r="AU60" s="45">
        <f t="shared" si="101"/>
        <v>0</v>
      </c>
      <c r="AV60" s="45">
        <f t="shared" si="101"/>
        <v>0</v>
      </c>
      <c r="AW60" s="45">
        <f t="shared" si="101"/>
        <v>0</v>
      </c>
      <c r="AX60" s="45">
        <f t="shared" si="101"/>
        <v>0</v>
      </c>
      <c r="AY60" s="45">
        <f t="shared" si="101"/>
        <v>0</v>
      </c>
      <c r="AZ60" s="45">
        <f t="shared" si="101"/>
        <v>0</v>
      </c>
      <c r="BA60" s="45">
        <f t="shared" si="101"/>
        <v>0</v>
      </c>
      <c r="BB60" s="46">
        <f t="shared" si="102"/>
        <v>0</v>
      </c>
    </row>
    <row r="61" spans="1:54" x14ac:dyDescent="0.25">
      <c r="A61" s="48" t="s">
        <v>25</v>
      </c>
      <c r="B61" s="19"/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1">
        <f t="shared" si="88"/>
        <v>0</v>
      </c>
      <c r="K61" s="48" t="s">
        <v>25</v>
      </c>
      <c r="L61" s="45">
        <f t="shared" si="103"/>
        <v>0</v>
      </c>
      <c r="M61" s="45">
        <f t="shared" si="89"/>
        <v>0</v>
      </c>
      <c r="N61" s="45">
        <f t="shared" si="89"/>
        <v>0</v>
      </c>
      <c r="O61" s="45">
        <f t="shared" si="90"/>
        <v>0</v>
      </c>
      <c r="P61" s="45">
        <f t="shared" si="90"/>
        <v>0</v>
      </c>
      <c r="Q61" s="45">
        <f t="shared" si="90"/>
        <v>0</v>
      </c>
      <c r="R61" s="45">
        <f t="shared" si="90"/>
        <v>0</v>
      </c>
      <c r="S61" s="46">
        <f t="shared" si="91"/>
        <v>0</v>
      </c>
      <c r="T61" s="48" t="s">
        <v>25</v>
      </c>
      <c r="U61" s="44">
        <v>0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0</v>
      </c>
      <c r="AB61" s="48" t="s">
        <v>25</v>
      </c>
      <c r="AC61" s="44">
        <v>0</v>
      </c>
      <c r="AD61" s="44">
        <v>0</v>
      </c>
      <c r="AE61" s="44">
        <v>0</v>
      </c>
      <c r="AF61" s="44">
        <v>0</v>
      </c>
      <c r="AG61" s="44">
        <v>0</v>
      </c>
      <c r="AH61" s="44">
        <v>0</v>
      </c>
      <c r="AI61" s="44">
        <v>0</v>
      </c>
      <c r="AJ61" s="48" t="s">
        <v>25</v>
      </c>
      <c r="AK61" s="45">
        <f t="shared" si="92"/>
        <v>0</v>
      </c>
      <c r="AL61" s="45">
        <f t="shared" si="93"/>
        <v>0</v>
      </c>
      <c r="AM61" s="45">
        <f t="shared" si="94"/>
        <v>0</v>
      </c>
      <c r="AN61" s="45">
        <f t="shared" si="95"/>
        <v>0</v>
      </c>
      <c r="AO61" s="45">
        <f t="shared" si="96"/>
        <v>0</v>
      </c>
      <c r="AP61" s="45">
        <f t="shared" si="97"/>
        <v>0</v>
      </c>
      <c r="AQ61" s="45">
        <f t="shared" si="98"/>
        <v>0</v>
      </c>
      <c r="AR61" s="46">
        <f t="shared" si="99"/>
        <v>0</v>
      </c>
      <c r="AS61" s="46">
        <f t="shared" si="100"/>
        <v>0</v>
      </c>
      <c r="AT61" s="48" t="s">
        <v>25</v>
      </c>
      <c r="AU61" s="45">
        <f t="shared" si="101"/>
        <v>0</v>
      </c>
      <c r="AV61" s="45">
        <f t="shared" si="101"/>
        <v>0</v>
      </c>
      <c r="AW61" s="45">
        <f t="shared" si="101"/>
        <v>0</v>
      </c>
      <c r="AX61" s="45">
        <f t="shared" si="101"/>
        <v>0</v>
      </c>
      <c r="AY61" s="45">
        <f t="shared" si="101"/>
        <v>0</v>
      </c>
      <c r="AZ61" s="45">
        <f t="shared" si="101"/>
        <v>0</v>
      </c>
      <c r="BA61" s="45">
        <f t="shared" si="101"/>
        <v>0</v>
      </c>
      <c r="BB61" s="46">
        <f t="shared" si="102"/>
        <v>0</v>
      </c>
    </row>
    <row r="62" spans="1:54" x14ac:dyDescent="0.25">
      <c r="A62" s="38" t="s">
        <v>26</v>
      </c>
      <c r="B62" s="19"/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1">
        <f t="shared" si="88"/>
        <v>0</v>
      </c>
      <c r="K62" s="38" t="s">
        <v>26</v>
      </c>
      <c r="L62" s="45">
        <f t="shared" si="103"/>
        <v>0</v>
      </c>
      <c r="M62" s="45">
        <f t="shared" si="89"/>
        <v>0</v>
      </c>
      <c r="N62" s="45">
        <f t="shared" si="89"/>
        <v>0</v>
      </c>
      <c r="O62" s="45">
        <f t="shared" si="90"/>
        <v>0</v>
      </c>
      <c r="P62" s="45">
        <f t="shared" si="90"/>
        <v>0</v>
      </c>
      <c r="Q62" s="45">
        <f t="shared" si="90"/>
        <v>0</v>
      </c>
      <c r="R62" s="45">
        <f t="shared" si="90"/>
        <v>0</v>
      </c>
      <c r="S62" s="46">
        <f t="shared" si="91"/>
        <v>0</v>
      </c>
      <c r="T62" s="38" t="s">
        <v>26</v>
      </c>
      <c r="U62" s="44">
        <v>0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38" t="s">
        <v>26</v>
      </c>
      <c r="AC62" s="44">
        <v>0</v>
      </c>
      <c r="AD62" s="44">
        <v>0</v>
      </c>
      <c r="AE62" s="44">
        <v>0</v>
      </c>
      <c r="AF62" s="44">
        <v>0</v>
      </c>
      <c r="AG62" s="44">
        <v>0</v>
      </c>
      <c r="AH62" s="44">
        <v>0</v>
      </c>
      <c r="AI62" s="44">
        <v>0</v>
      </c>
      <c r="AJ62" s="38" t="s">
        <v>26</v>
      </c>
      <c r="AK62" s="45">
        <f t="shared" si="92"/>
        <v>0</v>
      </c>
      <c r="AL62" s="45">
        <f t="shared" si="93"/>
        <v>0</v>
      </c>
      <c r="AM62" s="45">
        <f t="shared" si="94"/>
        <v>0</v>
      </c>
      <c r="AN62" s="45">
        <f t="shared" si="95"/>
        <v>0</v>
      </c>
      <c r="AO62" s="45">
        <f t="shared" si="96"/>
        <v>0</v>
      </c>
      <c r="AP62" s="45">
        <f t="shared" si="97"/>
        <v>0</v>
      </c>
      <c r="AQ62" s="45">
        <f t="shared" si="98"/>
        <v>0</v>
      </c>
      <c r="AR62" s="46">
        <f t="shared" si="99"/>
        <v>0</v>
      </c>
      <c r="AS62" s="46">
        <f t="shared" si="100"/>
        <v>0</v>
      </c>
      <c r="AT62" s="38" t="s">
        <v>26</v>
      </c>
      <c r="AU62" s="45">
        <f t="shared" si="101"/>
        <v>0</v>
      </c>
      <c r="AV62" s="45">
        <f t="shared" si="101"/>
        <v>0</v>
      </c>
      <c r="AW62" s="45">
        <f t="shared" si="101"/>
        <v>0</v>
      </c>
      <c r="AX62" s="45">
        <f t="shared" si="101"/>
        <v>0</v>
      </c>
      <c r="AY62" s="45">
        <f t="shared" si="101"/>
        <v>0</v>
      </c>
      <c r="AZ62" s="45">
        <f t="shared" si="101"/>
        <v>0</v>
      </c>
      <c r="BA62" s="45">
        <f t="shared" si="101"/>
        <v>0</v>
      </c>
      <c r="BB62" s="46">
        <f t="shared" si="102"/>
        <v>0</v>
      </c>
    </row>
    <row r="63" spans="1:54" x14ac:dyDescent="0.25">
      <c r="A63" s="38" t="s">
        <v>27</v>
      </c>
      <c r="B63" s="19"/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1">
        <f t="shared" si="88"/>
        <v>0</v>
      </c>
      <c r="K63" s="38" t="s">
        <v>27</v>
      </c>
      <c r="L63" s="45">
        <f t="shared" si="103"/>
        <v>0</v>
      </c>
      <c r="M63" s="45">
        <f t="shared" si="89"/>
        <v>0</v>
      </c>
      <c r="N63" s="45">
        <f t="shared" si="89"/>
        <v>0</v>
      </c>
      <c r="O63" s="45">
        <f t="shared" si="90"/>
        <v>0</v>
      </c>
      <c r="P63" s="45">
        <f t="shared" si="90"/>
        <v>0</v>
      </c>
      <c r="Q63" s="45">
        <f t="shared" si="90"/>
        <v>0</v>
      </c>
      <c r="R63" s="45">
        <f t="shared" si="90"/>
        <v>0</v>
      </c>
      <c r="S63" s="46">
        <f t="shared" si="91"/>
        <v>0</v>
      </c>
      <c r="T63" s="38" t="s">
        <v>27</v>
      </c>
      <c r="U63" s="44">
        <v>0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0</v>
      </c>
      <c r="AB63" s="38" t="s">
        <v>27</v>
      </c>
      <c r="AC63" s="44">
        <v>0</v>
      </c>
      <c r="AD63" s="44">
        <v>0</v>
      </c>
      <c r="AE63" s="44">
        <v>0.9</v>
      </c>
      <c r="AF63" s="44">
        <v>0</v>
      </c>
      <c r="AG63" s="44">
        <v>0</v>
      </c>
      <c r="AH63" s="44">
        <v>0</v>
      </c>
      <c r="AI63" s="44">
        <v>0</v>
      </c>
      <c r="AJ63" s="38" t="s">
        <v>27</v>
      </c>
      <c r="AK63" s="45">
        <f t="shared" si="92"/>
        <v>0</v>
      </c>
      <c r="AL63" s="45">
        <f t="shared" si="93"/>
        <v>0</v>
      </c>
      <c r="AM63" s="45">
        <f t="shared" si="94"/>
        <v>0</v>
      </c>
      <c r="AN63" s="45">
        <f t="shared" si="95"/>
        <v>0</v>
      </c>
      <c r="AO63" s="45">
        <f t="shared" si="96"/>
        <v>0</v>
      </c>
      <c r="AP63" s="45">
        <f t="shared" si="97"/>
        <v>0</v>
      </c>
      <c r="AQ63" s="45">
        <f t="shared" si="98"/>
        <v>0</v>
      </c>
      <c r="AR63" s="46">
        <f t="shared" si="99"/>
        <v>0</v>
      </c>
      <c r="AS63" s="46">
        <f t="shared" si="100"/>
        <v>0</v>
      </c>
      <c r="AT63" s="38" t="s">
        <v>27</v>
      </c>
      <c r="AU63" s="45">
        <f t="shared" si="101"/>
        <v>0</v>
      </c>
      <c r="AV63" s="45">
        <f t="shared" si="101"/>
        <v>0</v>
      </c>
      <c r="AW63" s="45">
        <f t="shared" si="101"/>
        <v>0</v>
      </c>
      <c r="AX63" s="45">
        <f t="shared" si="101"/>
        <v>0</v>
      </c>
      <c r="AY63" s="45">
        <f t="shared" si="101"/>
        <v>0</v>
      </c>
      <c r="AZ63" s="45">
        <f t="shared" si="101"/>
        <v>0</v>
      </c>
      <c r="BA63" s="45">
        <f t="shared" si="101"/>
        <v>0</v>
      </c>
      <c r="BB63" s="46">
        <f t="shared" si="102"/>
        <v>0</v>
      </c>
    </row>
    <row r="64" spans="1:54" x14ac:dyDescent="0.25">
      <c r="A64" s="38" t="s">
        <v>28</v>
      </c>
      <c r="B64" s="19"/>
      <c r="C64" s="44">
        <v>0</v>
      </c>
      <c r="D64" s="44">
        <v>0</v>
      </c>
      <c r="E64" s="44">
        <v>0</v>
      </c>
      <c r="F64" s="44">
        <v>0</v>
      </c>
      <c r="G64" s="44">
        <v>0</v>
      </c>
      <c r="H64" s="44">
        <v>0</v>
      </c>
      <c r="I64" s="44">
        <v>0</v>
      </c>
      <c r="J64" s="1">
        <f t="shared" si="88"/>
        <v>0</v>
      </c>
      <c r="K64" s="38" t="s">
        <v>28</v>
      </c>
      <c r="L64" s="45">
        <f t="shared" si="103"/>
        <v>0</v>
      </c>
      <c r="M64" s="45">
        <f t="shared" si="89"/>
        <v>0</v>
      </c>
      <c r="N64" s="45">
        <f t="shared" si="89"/>
        <v>0</v>
      </c>
      <c r="O64" s="45">
        <f t="shared" si="90"/>
        <v>0</v>
      </c>
      <c r="P64" s="45">
        <f t="shared" si="90"/>
        <v>0</v>
      </c>
      <c r="Q64" s="45">
        <f t="shared" si="90"/>
        <v>0</v>
      </c>
      <c r="R64" s="45">
        <f t="shared" si="90"/>
        <v>0</v>
      </c>
      <c r="S64" s="46">
        <f t="shared" si="91"/>
        <v>0</v>
      </c>
      <c r="T64" s="38" t="s">
        <v>28</v>
      </c>
      <c r="U64" s="44">
        <v>0</v>
      </c>
      <c r="V64" s="44">
        <v>0</v>
      </c>
      <c r="W64" s="44">
        <v>0</v>
      </c>
      <c r="X64" s="44">
        <v>0</v>
      </c>
      <c r="Y64" s="44">
        <v>0</v>
      </c>
      <c r="Z64" s="44">
        <v>0</v>
      </c>
      <c r="AA64" s="44">
        <v>0</v>
      </c>
      <c r="AB64" s="38" t="s">
        <v>28</v>
      </c>
      <c r="AC64" s="44">
        <v>0</v>
      </c>
      <c r="AD64" s="44">
        <v>0</v>
      </c>
      <c r="AE64" s="44">
        <v>0</v>
      </c>
      <c r="AF64" s="44">
        <v>0</v>
      </c>
      <c r="AG64" s="44">
        <v>0</v>
      </c>
      <c r="AH64" s="44">
        <v>0</v>
      </c>
      <c r="AI64" s="44">
        <v>0</v>
      </c>
      <c r="AJ64" s="38" t="s">
        <v>28</v>
      </c>
      <c r="AK64" s="45">
        <f t="shared" si="92"/>
        <v>0</v>
      </c>
      <c r="AL64" s="45">
        <f t="shared" si="93"/>
        <v>0</v>
      </c>
      <c r="AM64" s="45">
        <f t="shared" si="94"/>
        <v>0</v>
      </c>
      <c r="AN64" s="45">
        <f t="shared" si="95"/>
        <v>0</v>
      </c>
      <c r="AO64" s="45">
        <f t="shared" si="96"/>
        <v>0</v>
      </c>
      <c r="AP64" s="45">
        <f t="shared" si="97"/>
        <v>0</v>
      </c>
      <c r="AQ64" s="45">
        <f t="shared" si="98"/>
        <v>0</v>
      </c>
      <c r="AR64" s="46">
        <f t="shared" si="99"/>
        <v>0</v>
      </c>
      <c r="AS64" s="46">
        <f t="shared" si="100"/>
        <v>0</v>
      </c>
      <c r="AT64" s="38" t="s">
        <v>28</v>
      </c>
      <c r="AU64" s="45">
        <f t="shared" si="101"/>
        <v>0</v>
      </c>
      <c r="AV64" s="45">
        <f t="shared" si="101"/>
        <v>0</v>
      </c>
      <c r="AW64" s="45">
        <f t="shared" si="101"/>
        <v>0</v>
      </c>
      <c r="AX64" s="45">
        <f t="shared" si="101"/>
        <v>0</v>
      </c>
      <c r="AY64" s="45">
        <f t="shared" si="101"/>
        <v>0</v>
      </c>
      <c r="AZ64" s="45">
        <f t="shared" si="101"/>
        <v>0</v>
      </c>
      <c r="BA64" s="45">
        <f t="shared" si="101"/>
        <v>0</v>
      </c>
      <c r="BB64" s="46">
        <f t="shared" si="102"/>
        <v>0</v>
      </c>
    </row>
    <row r="65" spans="1:55" x14ac:dyDescent="0.25">
      <c r="A65" s="38" t="s">
        <v>29</v>
      </c>
      <c r="B65" s="19"/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0</v>
      </c>
      <c r="I65" s="44">
        <v>0</v>
      </c>
      <c r="J65" s="1">
        <f t="shared" si="88"/>
        <v>0</v>
      </c>
      <c r="K65" s="38" t="s">
        <v>29</v>
      </c>
      <c r="L65" s="45">
        <f t="shared" si="103"/>
        <v>0</v>
      </c>
      <c r="M65" s="45">
        <f t="shared" si="89"/>
        <v>0</v>
      </c>
      <c r="N65" s="45">
        <f t="shared" si="89"/>
        <v>0</v>
      </c>
      <c r="O65" s="45">
        <f t="shared" si="90"/>
        <v>0</v>
      </c>
      <c r="P65" s="45">
        <f t="shared" si="90"/>
        <v>0</v>
      </c>
      <c r="Q65" s="45">
        <f t="shared" si="90"/>
        <v>0</v>
      </c>
      <c r="R65" s="45">
        <f t="shared" si="90"/>
        <v>0</v>
      </c>
      <c r="S65" s="46">
        <f t="shared" si="91"/>
        <v>0</v>
      </c>
      <c r="T65" s="38" t="s">
        <v>29</v>
      </c>
      <c r="U65" s="44">
        <v>0</v>
      </c>
      <c r="V65" s="44">
        <v>0</v>
      </c>
      <c r="W65" s="44">
        <v>0</v>
      </c>
      <c r="X65" s="44">
        <v>0</v>
      </c>
      <c r="Y65" s="44">
        <v>0</v>
      </c>
      <c r="Z65" s="44">
        <v>0</v>
      </c>
      <c r="AA65" s="44">
        <v>0</v>
      </c>
      <c r="AB65" s="38" t="s">
        <v>29</v>
      </c>
      <c r="AC65" s="44">
        <v>0</v>
      </c>
      <c r="AD65" s="44">
        <v>0</v>
      </c>
      <c r="AE65" s="44">
        <v>0.9</v>
      </c>
      <c r="AF65" s="44">
        <v>0</v>
      </c>
      <c r="AG65" s="44">
        <v>0</v>
      </c>
      <c r="AH65" s="44">
        <v>0</v>
      </c>
      <c r="AI65" s="44">
        <v>0</v>
      </c>
      <c r="AJ65" s="38" t="s">
        <v>29</v>
      </c>
      <c r="AK65" s="45">
        <f t="shared" si="92"/>
        <v>0</v>
      </c>
      <c r="AL65" s="45">
        <f t="shared" si="93"/>
        <v>0</v>
      </c>
      <c r="AM65" s="45">
        <f t="shared" si="94"/>
        <v>0</v>
      </c>
      <c r="AN65" s="45">
        <f t="shared" si="95"/>
        <v>0</v>
      </c>
      <c r="AO65" s="45">
        <f t="shared" si="96"/>
        <v>0</v>
      </c>
      <c r="AP65" s="45">
        <f t="shared" si="97"/>
        <v>0</v>
      </c>
      <c r="AQ65" s="45">
        <f t="shared" si="98"/>
        <v>0</v>
      </c>
      <c r="AR65" s="46">
        <f t="shared" si="99"/>
        <v>0</v>
      </c>
      <c r="AS65" s="46">
        <f t="shared" si="100"/>
        <v>0</v>
      </c>
      <c r="AT65" s="38" t="s">
        <v>29</v>
      </c>
      <c r="AU65" s="45">
        <f t="shared" si="101"/>
        <v>0</v>
      </c>
      <c r="AV65" s="45">
        <f t="shared" si="101"/>
        <v>0</v>
      </c>
      <c r="AW65" s="45">
        <f t="shared" si="101"/>
        <v>0</v>
      </c>
      <c r="AX65" s="45">
        <f t="shared" si="101"/>
        <v>0</v>
      </c>
      <c r="AY65" s="45">
        <f t="shared" si="101"/>
        <v>0</v>
      </c>
      <c r="AZ65" s="45">
        <f t="shared" si="101"/>
        <v>0</v>
      </c>
      <c r="BA65" s="45">
        <f t="shared" si="101"/>
        <v>0</v>
      </c>
      <c r="BB65" s="46">
        <f t="shared" si="102"/>
        <v>0</v>
      </c>
    </row>
    <row r="66" spans="1:55" x14ac:dyDescent="0.25">
      <c r="A66" s="38" t="s">
        <v>30</v>
      </c>
      <c r="B66" s="19"/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1">
        <f t="shared" si="88"/>
        <v>0</v>
      </c>
      <c r="K66" s="38" t="s">
        <v>30</v>
      </c>
      <c r="L66" s="45">
        <f t="shared" si="103"/>
        <v>0</v>
      </c>
      <c r="M66" s="45">
        <f t="shared" si="89"/>
        <v>0</v>
      </c>
      <c r="N66" s="45">
        <f t="shared" si="89"/>
        <v>0</v>
      </c>
      <c r="O66" s="45">
        <f t="shared" si="90"/>
        <v>0</v>
      </c>
      <c r="P66" s="45">
        <f t="shared" si="90"/>
        <v>0</v>
      </c>
      <c r="Q66" s="45">
        <f t="shared" si="90"/>
        <v>0</v>
      </c>
      <c r="R66" s="45">
        <f t="shared" si="90"/>
        <v>0</v>
      </c>
      <c r="S66" s="46">
        <f t="shared" si="91"/>
        <v>0</v>
      </c>
      <c r="T66" s="38" t="s">
        <v>30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0</v>
      </c>
      <c r="AB66" s="38" t="s">
        <v>30</v>
      </c>
      <c r="AC66" s="44">
        <v>0</v>
      </c>
      <c r="AD66" s="44">
        <v>0</v>
      </c>
      <c r="AE66" s="44">
        <v>0</v>
      </c>
      <c r="AF66" s="44">
        <v>0</v>
      </c>
      <c r="AG66" s="44">
        <v>0</v>
      </c>
      <c r="AH66" s="44">
        <v>0</v>
      </c>
      <c r="AI66" s="44">
        <v>0</v>
      </c>
      <c r="AJ66" s="38" t="s">
        <v>30</v>
      </c>
      <c r="AK66" s="45">
        <f t="shared" si="92"/>
        <v>0</v>
      </c>
      <c r="AL66" s="45">
        <f t="shared" si="93"/>
        <v>0</v>
      </c>
      <c r="AM66" s="45">
        <f t="shared" si="94"/>
        <v>0</v>
      </c>
      <c r="AN66" s="45">
        <f t="shared" si="95"/>
        <v>0</v>
      </c>
      <c r="AO66" s="45">
        <f t="shared" si="96"/>
        <v>0</v>
      </c>
      <c r="AP66" s="45">
        <f t="shared" si="97"/>
        <v>0</v>
      </c>
      <c r="AQ66" s="45">
        <f t="shared" si="98"/>
        <v>0</v>
      </c>
      <c r="AR66" s="46">
        <f t="shared" si="99"/>
        <v>0</v>
      </c>
      <c r="AS66" s="46">
        <f t="shared" si="100"/>
        <v>0</v>
      </c>
      <c r="AT66" s="38" t="s">
        <v>30</v>
      </c>
      <c r="AU66" s="45">
        <f t="shared" si="101"/>
        <v>0</v>
      </c>
      <c r="AV66" s="45">
        <f t="shared" si="101"/>
        <v>0</v>
      </c>
      <c r="AW66" s="45">
        <f t="shared" si="101"/>
        <v>0</v>
      </c>
      <c r="AX66" s="45">
        <f t="shared" si="101"/>
        <v>0</v>
      </c>
      <c r="AY66" s="45">
        <f t="shared" si="101"/>
        <v>0</v>
      </c>
      <c r="AZ66" s="45">
        <f t="shared" si="101"/>
        <v>0</v>
      </c>
      <c r="BA66" s="45">
        <f t="shared" si="101"/>
        <v>0</v>
      </c>
      <c r="BB66" s="46">
        <f t="shared" si="102"/>
        <v>0</v>
      </c>
    </row>
    <row r="67" spans="1:55" x14ac:dyDescent="0.25">
      <c r="A67" s="38" t="s">
        <v>31</v>
      </c>
      <c r="B67" s="19"/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1">
        <f t="shared" si="88"/>
        <v>0</v>
      </c>
      <c r="K67" s="38" t="s">
        <v>31</v>
      </c>
      <c r="L67" s="45">
        <f t="shared" si="103"/>
        <v>0</v>
      </c>
      <c r="M67" s="45">
        <f t="shared" si="89"/>
        <v>0</v>
      </c>
      <c r="N67" s="45">
        <f t="shared" si="89"/>
        <v>0</v>
      </c>
      <c r="O67" s="45">
        <f t="shared" si="90"/>
        <v>0</v>
      </c>
      <c r="P67" s="45">
        <f t="shared" si="90"/>
        <v>0</v>
      </c>
      <c r="Q67" s="45">
        <f t="shared" si="90"/>
        <v>0</v>
      </c>
      <c r="R67" s="45">
        <f t="shared" si="90"/>
        <v>0</v>
      </c>
      <c r="S67" s="46">
        <f t="shared" si="91"/>
        <v>0</v>
      </c>
      <c r="T67" s="38" t="s">
        <v>31</v>
      </c>
      <c r="U67" s="44">
        <v>0</v>
      </c>
      <c r="V67" s="44">
        <v>0</v>
      </c>
      <c r="W67" s="44">
        <v>0</v>
      </c>
      <c r="X67" s="44">
        <v>0</v>
      </c>
      <c r="Y67" s="44">
        <v>0</v>
      </c>
      <c r="Z67" s="44">
        <v>0</v>
      </c>
      <c r="AA67" s="44">
        <v>0</v>
      </c>
      <c r="AB67" s="38" t="s">
        <v>31</v>
      </c>
      <c r="AC67" s="44">
        <v>0</v>
      </c>
      <c r="AD67" s="44">
        <v>0</v>
      </c>
      <c r="AE67" s="44">
        <v>0</v>
      </c>
      <c r="AF67" s="44">
        <v>0</v>
      </c>
      <c r="AG67" s="44">
        <v>0</v>
      </c>
      <c r="AH67" s="44">
        <v>0</v>
      </c>
      <c r="AI67" s="44">
        <v>0</v>
      </c>
      <c r="AJ67" s="38" t="s">
        <v>31</v>
      </c>
      <c r="AK67" s="45">
        <f t="shared" si="92"/>
        <v>0</v>
      </c>
      <c r="AL67" s="45">
        <f t="shared" si="93"/>
        <v>0</v>
      </c>
      <c r="AM67" s="45">
        <f t="shared" si="94"/>
        <v>0</v>
      </c>
      <c r="AN67" s="45">
        <f t="shared" si="95"/>
        <v>0</v>
      </c>
      <c r="AO67" s="45">
        <f t="shared" si="96"/>
        <v>0</v>
      </c>
      <c r="AP67" s="45">
        <f t="shared" si="97"/>
        <v>0</v>
      </c>
      <c r="AQ67" s="45">
        <f t="shared" si="98"/>
        <v>0</v>
      </c>
      <c r="AR67" s="46">
        <f t="shared" si="99"/>
        <v>0</v>
      </c>
      <c r="AS67" s="46">
        <f t="shared" si="100"/>
        <v>0</v>
      </c>
      <c r="AT67" s="38" t="s">
        <v>31</v>
      </c>
      <c r="AU67" s="45">
        <f t="shared" si="101"/>
        <v>0</v>
      </c>
      <c r="AV67" s="45">
        <f t="shared" si="101"/>
        <v>0</v>
      </c>
      <c r="AW67" s="45">
        <f t="shared" si="101"/>
        <v>0</v>
      </c>
      <c r="AX67" s="45">
        <f t="shared" si="101"/>
        <v>0</v>
      </c>
      <c r="AY67" s="45">
        <f t="shared" si="101"/>
        <v>0</v>
      </c>
      <c r="AZ67" s="45">
        <f t="shared" si="101"/>
        <v>0</v>
      </c>
      <c r="BA67" s="45">
        <f t="shared" si="101"/>
        <v>0</v>
      </c>
      <c r="BB67" s="46">
        <f t="shared" si="102"/>
        <v>0</v>
      </c>
    </row>
    <row r="68" spans="1:55" x14ac:dyDescent="0.25">
      <c r="A68" s="38" t="s">
        <v>32</v>
      </c>
      <c r="B68" s="19"/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1">
        <f t="shared" si="88"/>
        <v>0</v>
      </c>
      <c r="K68" s="38" t="s">
        <v>32</v>
      </c>
      <c r="L68" s="45">
        <f t="shared" si="103"/>
        <v>0</v>
      </c>
      <c r="M68" s="45">
        <f t="shared" si="89"/>
        <v>0</v>
      </c>
      <c r="N68" s="45">
        <f t="shared" si="89"/>
        <v>0</v>
      </c>
      <c r="O68" s="45">
        <f t="shared" si="90"/>
        <v>0</v>
      </c>
      <c r="P68" s="45">
        <f t="shared" si="90"/>
        <v>0</v>
      </c>
      <c r="Q68" s="45">
        <f t="shared" si="90"/>
        <v>0</v>
      </c>
      <c r="R68" s="45">
        <f t="shared" si="90"/>
        <v>0</v>
      </c>
      <c r="S68" s="46">
        <f t="shared" si="91"/>
        <v>0</v>
      </c>
      <c r="T68" s="38" t="s">
        <v>32</v>
      </c>
      <c r="U68" s="44">
        <v>0</v>
      </c>
      <c r="V68" s="44">
        <v>0</v>
      </c>
      <c r="W68" s="44">
        <v>0</v>
      </c>
      <c r="X68" s="44">
        <v>0</v>
      </c>
      <c r="Y68" s="44">
        <v>0</v>
      </c>
      <c r="Z68" s="44">
        <v>0</v>
      </c>
      <c r="AA68" s="44">
        <v>0</v>
      </c>
      <c r="AB68" s="38" t="s">
        <v>32</v>
      </c>
      <c r="AC68" s="44">
        <v>0</v>
      </c>
      <c r="AD68" s="44">
        <v>0</v>
      </c>
      <c r="AE68" s="44">
        <v>0</v>
      </c>
      <c r="AF68" s="44">
        <v>0</v>
      </c>
      <c r="AG68" s="44">
        <v>0</v>
      </c>
      <c r="AH68" s="44">
        <v>0</v>
      </c>
      <c r="AI68" s="44">
        <v>0</v>
      </c>
      <c r="AJ68" s="38" t="s">
        <v>32</v>
      </c>
      <c r="AK68" s="45">
        <f t="shared" si="92"/>
        <v>0</v>
      </c>
      <c r="AL68" s="45">
        <f t="shared" si="93"/>
        <v>0</v>
      </c>
      <c r="AM68" s="45">
        <f t="shared" si="94"/>
        <v>0</v>
      </c>
      <c r="AN68" s="45">
        <f t="shared" si="95"/>
        <v>0</v>
      </c>
      <c r="AO68" s="45">
        <f t="shared" si="96"/>
        <v>0</v>
      </c>
      <c r="AP68" s="45">
        <f t="shared" si="97"/>
        <v>0</v>
      </c>
      <c r="AQ68" s="45">
        <f t="shared" si="98"/>
        <v>0</v>
      </c>
      <c r="AR68" s="46">
        <f t="shared" si="99"/>
        <v>0</v>
      </c>
      <c r="AS68" s="46">
        <f t="shared" si="100"/>
        <v>0</v>
      </c>
      <c r="AT68" s="38" t="s">
        <v>32</v>
      </c>
      <c r="AU68" s="45">
        <f t="shared" si="101"/>
        <v>0</v>
      </c>
      <c r="AV68" s="45">
        <f t="shared" si="101"/>
        <v>0</v>
      </c>
      <c r="AW68" s="45">
        <f t="shared" si="101"/>
        <v>0</v>
      </c>
      <c r="AX68" s="45">
        <f t="shared" si="101"/>
        <v>0</v>
      </c>
      <c r="AY68" s="45">
        <f t="shared" si="101"/>
        <v>0</v>
      </c>
      <c r="AZ68" s="45">
        <f t="shared" si="101"/>
        <v>0</v>
      </c>
      <c r="BA68" s="45">
        <f t="shared" si="101"/>
        <v>0</v>
      </c>
      <c r="BB68" s="46">
        <f t="shared" si="102"/>
        <v>0</v>
      </c>
    </row>
    <row r="69" spans="1:55" x14ac:dyDescent="0.25">
      <c r="A69" s="38" t="s">
        <v>33</v>
      </c>
      <c r="B69" s="19"/>
      <c r="C69" s="44">
        <v>0.99908105882352938</v>
      </c>
      <c r="D69" s="44">
        <v>0</v>
      </c>
      <c r="E69" s="44">
        <v>0</v>
      </c>
      <c r="F69" s="44">
        <v>0</v>
      </c>
      <c r="G69" s="44">
        <v>9.1894117647058819E-4</v>
      </c>
      <c r="H69" s="44">
        <v>0</v>
      </c>
      <c r="I69" s="44">
        <v>0</v>
      </c>
      <c r="J69" s="1">
        <f t="shared" si="88"/>
        <v>1</v>
      </c>
      <c r="K69" s="38" t="s">
        <v>33</v>
      </c>
      <c r="L69" s="45">
        <f>C69*$B69</f>
        <v>0</v>
      </c>
      <c r="M69" s="45">
        <f>D69*$B69</f>
        <v>0</v>
      </c>
      <c r="N69" s="45">
        <f>E69*$B69</f>
        <v>0</v>
      </c>
      <c r="O69" s="45">
        <f>F69*$B69</f>
        <v>0</v>
      </c>
      <c r="P69" s="45">
        <f t="shared" si="90"/>
        <v>0</v>
      </c>
      <c r="Q69" s="45">
        <f t="shared" si="90"/>
        <v>0</v>
      </c>
      <c r="R69" s="45">
        <f t="shared" si="90"/>
        <v>0</v>
      </c>
      <c r="S69" s="46">
        <f t="shared" si="91"/>
        <v>0</v>
      </c>
      <c r="T69" s="38" t="s">
        <v>33</v>
      </c>
      <c r="U69" s="44">
        <v>0.93899999999999995</v>
      </c>
      <c r="V69" s="44">
        <v>0</v>
      </c>
      <c r="W69" s="44">
        <v>0</v>
      </c>
      <c r="X69" s="44">
        <v>0</v>
      </c>
      <c r="Y69" s="44">
        <v>0.37</v>
      </c>
      <c r="Z69" s="44">
        <v>0</v>
      </c>
      <c r="AA69" s="44">
        <v>0</v>
      </c>
      <c r="AB69" s="38" t="s">
        <v>33</v>
      </c>
      <c r="AC69" s="44">
        <v>0.97</v>
      </c>
      <c r="AD69" s="44">
        <v>0</v>
      </c>
      <c r="AE69" s="44">
        <v>0</v>
      </c>
      <c r="AF69" s="44">
        <v>0</v>
      </c>
      <c r="AG69" s="44">
        <v>0.85</v>
      </c>
      <c r="AH69" s="44">
        <v>0</v>
      </c>
      <c r="AI69" s="44">
        <v>0</v>
      </c>
      <c r="AJ69" s="38" t="s">
        <v>33</v>
      </c>
      <c r="AK69" s="45">
        <f t="shared" si="92"/>
        <v>0</v>
      </c>
      <c r="AL69" s="45">
        <f t="shared" si="93"/>
        <v>0</v>
      </c>
      <c r="AM69" s="45">
        <f t="shared" si="94"/>
        <v>0</v>
      </c>
      <c r="AN69" s="45">
        <f t="shared" si="95"/>
        <v>0</v>
      </c>
      <c r="AO69" s="45">
        <f t="shared" si="96"/>
        <v>0</v>
      </c>
      <c r="AP69" s="45">
        <f t="shared" si="97"/>
        <v>0</v>
      </c>
      <c r="AQ69" s="45">
        <f t="shared" si="98"/>
        <v>0</v>
      </c>
      <c r="AR69" s="46">
        <f t="shared" si="99"/>
        <v>0</v>
      </c>
      <c r="AS69" s="46">
        <f t="shared" si="100"/>
        <v>0</v>
      </c>
      <c r="AT69" s="38" t="s">
        <v>33</v>
      </c>
      <c r="AU69" s="45">
        <f>IFERROR(L69*(1-U69/(AC69)),0)</f>
        <v>0</v>
      </c>
      <c r="AV69" s="45">
        <f t="shared" si="101"/>
        <v>0</v>
      </c>
      <c r="AW69" s="45">
        <f t="shared" si="101"/>
        <v>0</v>
      </c>
      <c r="AX69" s="45">
        <f t="shared" si="101"/>
        <v>0</v>
      </c>
      <c r="AY69" s="45">
        <f t="shared" si="101"/>
        <v>0</v>
      </c>
      <c r="AZ69" s="45">
        <f t="shared" si="101"/>
        <v>0</v>
      </c>
      <c r="BA69" s="45">
        <f t="shared" si="101"/>
        <v>0</v>
      </c>
      <c r="BB69" s="46">
        <f t="shared" si="102"/>
        <v>0</v>
      </c>
    </row>
    <row r="70" spans="1:55" x14ac:dyDescent="0.25">
      <c r="A70" s="38" t="s">
        <v>34</v>
      </c>
      <c r="B70" s="19"/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1">
        <f t="shared" si="88"/>
        <v>0</v>
      </c>
      <c r="K70" s="38" t="s">
        <v>34</v>
      </c>
      <c r="L70" s="45">
        <f t="shared" ref="L70:R73" si="104">C70*$B70</f>
        <v>0</v>
      </c>
      <c r="M70" s="45">
        <f t="shared" si="104"/>
        <v>0</v>
      </c>
      <c r="N70" s="45">
        <f t="shared" si="104"/>
        <v>0</v>
      </c>
      <c r="O70" s="45">
        <f t="shared" si="104"/>
        <v>0</v>
      </c>
      <c r="P70" s="45">
        <f t="shared" si="90"/>
        <v>0</v>
      </c>
      <c r="Q70" s="45">
        <f t="shared" si="90"/>
        <v>0</v>
      </c>
      <c r="R70" s="45">
        <f t="shared" si="90"/>
        <v>0</v>
      </c>
      <c r="S70" s="46">
        <f>SUM(L70:R70)</f>
        <v>0</v>
      </c>
      <c r="T70" s="38" t="s">
        <v>34</v>
      </c>
      <c r="U70" s="44">
        <v>0</v>
      </c>
      <c r="V70" s="44">
        <v>0</v>
      </c>
      <c r="W70" s="44">
        <v>0</v>
      </c>
      <c r="X70" s="44">
        <v>0</v>
      </c>
      <c r="Y70" s="44">
        <v>0</v>
      </c>
      <c r="Z70" s="44">
        <v>0</v>
      </c>
      <c r="AA70" s="44">
        <v>0</v>
      </c>
      <c r="AB70" s="38" t="s">
        <v>34</v>
      </c>
      <c r="AC70" s="44">
        <v>0</v>
      </c>
      <c r="AD70" s="44">
        <v>0</v>
      </c>
      <c r="AE70" s="44">
        <v>0</v>
      </c>
      <c r="AF70" s="44">
        <v>0</v>
      </c>
      <c r="AG70" s="44">
        <v>0</v>
      </c>
      <c r="AH70" s="44">
        <v>0</v>
      </c>
      <c r="AI70" s="44">
        <v>0</v>
      </c>
      <c r="AJ70" s="38" t="s">
        <v>34</v>
      </c>
      <c r="AK70" s="45">
        <f t="shared" si="92"/>
        <v>0</v>
      </c>
      <c r="AL70" s="45">
        <f t="shared" si="93"/>
        <v>0</v>
      </c>
      <c r="AM70" s="45">
        <f t="shared" si="94"/>
        <v>0</v>
      </c>
      <c r="AN70" s="45">
        <f t="shared" si="95"/>
        <v>0</v>
      </c>
      <c r="AO70" s="45">
        <f t="shared" si="96"/>
        <v>0</v>
      </c>
      <c r="AP70" s="45">
        <f t="shared" si="97"/>
        <v>0</v>
      </c>
      <c r="AQ70" s="45">
        <f t="shared" si="98"/>
        <v>0</v>
      </c>
      <c r="AR70" s="46">
        <f t="shared" si="99"/>
        <v>0</v>
      </c>
      <c r="AS70" s="46">
        <f t="shared" si="100"/>
        <v>0</v>
      </c>
      <c r="AT70" s="38" t="s">
        <v>34</v>
      </c>
      <c r="AU70" s="45">
        <f t="shared" ref="AU70:BA73" si="105">IFERROR(L70*(1-U70/(AC70)),0)</f>
        <v>0</v>
      </c>
      <c r="AV70" s="45">
        <f t="shared" si="101"/>
        <v>0</v>
      </c>
      <c r="AW70" s="45">
        <f t="shared" si="101"/>
        <v>0</v>
      </c>
      <c r="AX70" s="45">
        <f t="shared" si="101"/>
        <v>0</v>
      </c>
      <c r="AY70" s="45">
        <f t="shared" si="101"/>
        <v>0</v>
      </c>
      <c r="AZ70" s="45">
        <f t="shared" si="101"/>
        <v>0</v>
      </c>
      <c r="BA70" s="45">
        <f t="shared" si="101"/>
        <v>0</v>
      </c>
      <c r="BB70" s="46">
        <f t="shared" si="102"/>
        <v>0</v>
      </c>
    </row>
    <row r="71" spans="1:55" x14ac:dyDescent="0.25">
      <c r="A71" s="38" t="s">
        <v>35</v>
      </c>
      <c r="B71" s="19"/>
      <c r="C71" s="44">
        <v>0</v>
      </c>
      <c r="D71" s="44">
        <v>0</v>
      </c>
      <c r="E71" s="44">
        <v>0</v>
      </c>
      <c r="F71" s="44">
        <v>0</v>
      </c>
      <c r="G71" s="44">
        <v>0</v>
      </c>
      <c r="H71" s="44">
        <v>0</v>
      </c>
      <c r="I71" s="44">
        <v>0</v>
      </c>
      <c r="J71" s="1">
        <f t="shared" si="88"/>
        <v>0</v>
      </c>
      <c r="K71" s="38" t="s">
        <v>35</v>
      </c>
      <c r="L71" s="45">
        <f t="shared" si="104"/>
        <v>0</v>
      </c>
      <c r="M71" s="45">
        <f t="shared" si="104"/>
        <v>0</v>
      </c>
      <c r="N71" s="45">
        <f t="shared" si="104"/>
        <v>0</v>
      </c>
      <c r="O71" s="45">
        <f t="shared" si="104"/>
        <v>0</v>
      </c>
      <c r="P71" s="45">
        <f t="shared" si="90"/>
        <v>0</v>
      </c>
      <c r="Q71" s="45">
        <f t="shared" si="90"/>
        <v>0</v>
      </c>
      <c r="R71" s="45">
        <f t="shared" si="90"/>
        <v>0</v>
      </c>
      <c r="S71" s="46">
        <f>SUM(L71:R71)</f>
        <v>0</v>
      </c>
      <c r="T71" s="38" t="s">
        <v>35</v>
      </c>
      <c r="U71" s="44">
        <v>0</v>
      </c>
      <c r="V71" s="44">
        <v>0</v>
      </c>
      <c r="W71" s="44">
        <v>0</v>
      </c>
      <c r="X71" s="44">
        <v>0</v>
      </c>
      <c r="Y71" s="44">
        <v>0</v>
      </c>
      <c r="Z71" s="44">
        <v>0</v>
      </c>
      <c r="AA71" s="44">
        <v>0</v>
      </c>
      <c r="AB71" s="38" t="s">
        <v>35</v>
      </c>
      <c r="AC71" s="44">
        <v>0</v>
      </c>
      <c r="AD71" s="44">
        <v>0</v>
      </c>
      <c r="AE71" s="44">
        <v>0</v>
      </c>
      <c r="AF71" s="44">
        <v>0</v>
      </c>
      <c r="AG71" s="44">
        <v>0</v>
      </c>
      <c r="AH71" s="44">
        <v>0</v>
      </c>
      <c r="AI71" s="44">
        <v>0</v>
      </c>
      <c r="AJ71" s="38" t="s">
        <v>35</v>
      </c>
      <c r="AK71" s="45">
        <f t="shared" si="92"/>
        <v>0</v>
      </c>
      <c r="AL71" s="45">
        <f t="shared" si="93"/>
        <v>0</v>
      </c>
      <c r="AM71" s="45">
        <f t="shared" si="94"/>
        <v>0</v>
      </c>
      <c r="AN71" s="45">
        <f t="shared" si="95"/>
        <v>0</v>
      </c>
      <c r="AO71" s="45">
        <f t="shared" si="96"/>
        <v>0</v>
      </c>
      <c r="AP71" s="45">
        <f t="shared" si="97"/>
        <v>0</v>
      </c>
      <c r="AQ71" s="45">
        <f t="shared" si="98"/>
        <v>0</v>
      </c>
      <c r="AR71" s="46">
        <f t="shared" si="99"/>
        <v>0</v>
      </c>
      <c r="AS71" s="46">
        <f t="shared" si="100"/>
        <v>0</v>
      </c>
      <c r="AT71" s="38" t="s">
        <v>35</v>
      </c>
      <c r="AU71" s="45">
        <f t="shared" si="105"/>
        <v>0</v>
      </c>
      <c r="AV71" s="45">
        <f t="shared" si="101"/>
        <v>0</v>
      </c>
      <c r="AW71" s="45">
        <f t="shared" si="101"/>
        <v>0</v>
      </c>
      <c r="AX71" s="45">
        <f t="shared" si="101"/>
        <v>0</v>
      </c>
      <c r="AY71" s="45">
        <f t="shared" si="101"/>
        <v>0</v>
      </c>
      <c r="AZ71" s="45">
        <f t="shared" si="101"/>
        <v>0</v>
      </c>
      <c r="BA71" s="45">
        <f t="shared" si="101"/>
        <v>0</v>
      </c>
      <c r="BB71" s="46">
        <f t="shared" si="102"/>
        <v>0</v>
      </c>
    </row>
    <row r="72" spans="1:55" x14ac:dyDescent="0.25">
      <c r="A72" s="38" t="s">
        <v>36</v>
      </c>
      <c r="B72" s="19"/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1">
        <f t="shared" si="88"/>
        <v>0</v>
      </c>
      <c r="K72" s="38" t="s">
        <v>36</v>
      </c>
      <c r="L72" s="45">
        <f t="shared" si="104"/>
        <v>0</v>
      </c>
      <c r="M72" s="45">
        <f>D72*$B72</f>
        <v>0</v>
      </c>
      <c r="N72" s="45">
        <f t="shared" si="104"/>
        <v>0</v>
      </c>
      <c r="O72" s="45">
        <f t="shared" si="104"/>
        <v>0</v>
      </c>
      <c r="P72" s="45">
        <f t="shared" si="104"/>
        <v>0</v>
      </c>
      <c r="Q72" s="45">
        <f t="shared" si="104"/>
        <v>0</v>
      </c>
      <c r="R72" s="45">
        <f t="shared" si="104"/>
        <v>0</v>
      </c>
      <c r="S72" s="46">
        <f>SUM(L72:R72)</f>
        <v>0</v>
      </c>
      <c r="T72" s="38" t="s">
        <v>36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38" t="s">
        <v>36</v>
      </c>
      <c r="AC72" s="44">
        <v>0</v>
      </c>
      <c r="AD72" s="44">
        <v>0</v>
      </c>
      <c r="AE72" s="44">
        <v>0</v>
      </c>
      <c r="AF72" s="44">
        <v>0</v>
      </c>
      <c r="AG72" s="44">
        <v>0</v>
      </c>
      <c r="AH72" s="44">
        <v>0</v>
      </c>
      <c r="AI72" s="44">
        <v>0</v>
      </c>
      <c r="AJ72" s="38" t="s">
        <v>36</v>
      </c>
      <c r="AK72" s="45">
        <f t="shared" si="92"/>
        <v>0</v>
      </c>
      <c r="AL72" s="45">
        <f t="shared" si="93"/>
        <v>0</v>
      </c>
      <c r="AM72" s="45">
        <f t="shared" si="94"/>
        <v>0</v>
      </c>
      <c r="AN72" s="45">
        <f t="shared" si="95"/>
        <v>0</v>
      </c>
      <c r="AO72" s="45">
        <f t="shared" si="96"/>
        <v>0</v>
      </c>
      <c r="AP72" s="45">
        <f t="shared" si="97"/>
        <v>0</v>
      </c>
      <c r="AQ72" s="45">
        <f t="shared" si="98"/>
        <v>0</v>
      </c>
      <c r="AR72" s="46">
        <f t="shared" si="99"/>
        <v>0</v>
      </c>
      <c r="AS72" s="46">
        <f t="shared" si="100"/>
        <v>0</v>
      </c>
      <c r="AT72" s="38" t="s">
        <v>36</v>
      </c>
      <c r="AU72" s="45">
        <f t="shared" si="105"/>
        <v>0</v>
      </c>
      <c r="AV72" s="45">
        <f t="shared" si="105"/>
        <v>0</v>
      </c>
      <c r="AW72" s="45">
        <f t="shared" si="105"/>
        <v>0</v>
      </c>
      <c r="AX72" s="45">
        <f t="shared" si="105"/>
        <v>0</v>
      </c>
      <c r="AY72" s="45">
        <f t="shared" si="105"/>
        <v>0</v>
      </c>
      <c r="AZ72" s="45">
        <f t="shared" si="105"/>
        <v>0</v>
      </c>
      <c r="BA72" s="45">
        <f t="shared" si="105"/>
        <v>0</v>
      </c>
      <c r="BB72" s="46">
        <f t="shared" si="102"/>
        <v>0</v>
      </c>
    </row>
    <row r="73" spans="1:55" x14ac:dyDescent="0.25">
      <c r="A73" s="38" t="s">
        <v>37</v>
      </c>
      <c r="B73" s="19"/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1">
        <f t="shared" si="88"/>
        <v>0</v>
      </c>
      <c r="K73" s="38" t="s">
        <v>37</v>
      </c>
      <c r="L73" s="45">
        <f t="shared" si="104"/>
        <v>0</v>
      </c>
      <c r="M73" s="45">
        <f t="shared" si="104"/>
        <v>0</v>
      </c>
      <c r="N73" s="45">
        <f t="shared" si="104"/>
        <v>0</v>
      </c>
      <c r="O73" s="45">
        <f t="shared" si="104"/>
        <v>0</v>
      </c>
      <c r="P73" s="45">
        <f t="shared" si="104"/>
        <v>0</v>
      </c>
      <c r="Q73" s="45">
        <f t="shared" si="104"/>
        <v>0</v>
      </c>
      <c r="R73" s="45">
        <f t="shared" si="104"/>
        <v>0</v>
      </c>
      <c r="S73" s="46">
        <f>SUM(L73:R73)</f>
        <v>0</v>
      </c>
      <c r="T73" s="38" t="s">
        <v>37</v>
      </c>
      <c r="U73" s="44">
        <v>0</v>
      </c>
      <c r="V73" s="44">
        <v>0</v>
      </c>
      <c r="W73" s="44">
        <v>0</v>
      </c>
      <c r="X73" s="44">
        <v>0</v>
      </c>
      <c r="Y73" s="44">
        <v>0</v>
      </c>
      <c r="Z73" s="44">
        <v>0</v>
      </c>
      <c r="AA73" s="44">
        <v>0</v>
      </c>
      <c r="AB73" s="38" t="s">
        <v>37</v>
      </c>
      <c r="AC73" s="44">
        <v>0</v>
      </c>
      <c r="AD73" s="44">
        <v>0</v>
      </c>
      <c r="AE73" s="44">
        <v>0</v>
      </c>
      <c r="AF73" s="44">
        <v>0</v>
      </c>
      <c r="AG73" s="44">
        <v>0</v>
      </c>
      <c r="AH73" s="44">
        <v>0</v>
      </c>
      <c r="AI73" s="44">
        <v>0</v>
      </c>
      <c r="AJ73" s="38" t="s">
        <v>37</v>
      </c>
      <c r="AK73" s="45">
        <f t="shared" si="92"/>
        <v>0</v>
      </c>
      <c r="AL73" s="45">
        <f t="shared" si="93"/>
        <v>0</v>
      </c>
      <c r="AM73" s="45">
        <f t="shared" si="94"/>
        <v>0</v>
      </c>
      <c r="AN73" s="45">
        <f t="shared" si="95"/>
        <v>0</v>
      </c>
      <c r="AO73" s="45">
        <f t="shared" si="96"/>
        <v>0</v>
      </c>
      <c r="AP73" s="45">
        <f t="shared" si="97"/>
        <v>0</v>
      </c>
      <c r="AQ73" s="45">
        <f t="shared" si="98"/>
        <v>0</v>
      </c>
      <c r="AR73" s="46">
        <f t="shared" si="99"/>
        <v>0</v>
      </c>
      <c r="AS73" s="46">
        <f t="shared" si="100"/>
        <v>0</v>
      </c>
      <c r="AT73" s="38" t="s">
        <v>37</v>
      </c>
      <c r="AU73" s="45">
        <f t="shared" si="105"/>
        <v>0</v>
      </c>
      <c r="AV73" s="45">
        <f t="shared" si="105"/>
        <v>0</v>
      </c>
      <c r="AW73" s="45">
        <f t="shared" si="105"/>
        <v>0</v>
      </c>
      <c r="AX73" s="45">
        <f t="shared" si="105"/>
        <v>0</v>
      </c>
      <c r="AY73" s="45">
        <f t="shared" si="105"/>
        <v>0</v>
      </c>
      <c r="AZ73" s="45">
        <f t="shared" si="105"/>
        <v>0</v>
      </c>
      <c r="BA73" s="45">
        <f t="shared" si="105"/>
        <v>0</v>
      </c>
      <c r="BB73" s="46">
        <f t="shared" si="102"/>
        <v>0</v>
      </c>
    </row>
    <row r="74" spans="1:55" x14ac:dyDescent="0.25">
      <c r="A74" s="34"/>
      <c r="B74" s="49">
        <f>SUM(B56:B73)</f>
        <v>0</v>
      </c>
      <c r="C74" s="50"/>
      <c r="D74" s="50"/>
      <c r="E74" s="50"/>
      <c r="F74" s="50"/>
      <c r="G74" s="50"/>
      <c r="H74" s="50"/>
      <c r="I74" s="50"/>
      <c r="J74" s="50"/>
      <c r="K74" s="51" t="s">
        <v>38</v>
      </c>
      <c r="L74" s="46">
        <f t="shared" ref="L74" si="106">SUM(L56:L73)</f>
        <v>0</v>
      </c>
      <c r="M74" s="46">
        <f>SUM(M56:M73)</f>
        <v>0</v>
      </c>
      <c r="N74" s="46">
        <f t="shared" ref="N74:S74" si="107">SUM(N56:N73)</f>
        <v>0</v>
      </c>
      <c r="O74" s="46">
        <f t="shared" si="107"/>
        <v>0</v>
      </c>
      <c r="P74" s="46">
        <f t="shared" si="107"/>
        <v>0</v>
      </c>
      <c r="Q74" s="46">
        <f t="shared" si="107"/>
        <v>0</v>
      </c>
      <c r="R74" s="46">
        <f t="shared" si="107"/>
        <v>0</v>
      </c>
      <c r="S74" s="46">
        <f t="shared" si="107"/>
        <v>0</v>
      </c>
      <c r="T74" s="52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1" t="s">
        <v>38</v>
      </c>
      <c r="AK74" s="46">
        <f t="shared" ref="AK74:AS74" si="108">SUM(AK56:AK73)</f>
        <v>0</v>
      </c>
      <c r="AL74" s="46">
        <f t="shared" si="108"/>
        <v>0</v>
      </c>
      <c r="AM74" s="46">
        <f t="shared" si="108"/>
        <v>0</v>
      </c>
      <c r="AN74" s="46">
        <f t="shared" si="108"/>
        <v>0</v>
      </c>
      <c r="AO74" s="46">
        <f t="shared" si="108"/>
        <v>0</v>
      </c>
      <c r="AP74" s="46">
        <f t="shared" si="108"/>
        <v>0</v>
      </c>
      <c r="AQ74" s="46">
        <f t="shared" si="108"/>
        <v>0</v>
      </c>
      <c r="AR74" s="46">
        <f t="shared" si="108"/>
        <v>0</v>
      </c>
      <c r="AS74" s="46">
        <f t="shared" si="108"/>
        <v>0</v>
      </c>
      <c r="AT74" s="51" t="s">
        <v>38</v>
      </c>
      <c r="AU74" s="46">
        <f t="shared" ref="AU74:BB74" si="109">SUM(AU56:AU73)</f>
        <v>0</v>
      </c>
      <c r="AV74" s="46">
        <f t="shared" si="109"/>
        <v>0</v>
      </c>
      <c r="AW74" s="46">
        <f t="shared" si="109"/>
        <v>0</v>
      </c>
      <c r="AX74" s="46">
        <f t="shared" si="109"/>
        <v>0</v>
      </c>
      <c r="AY74" s="46">
        <f t="shared" si="109"/>
        <v>0</v>
      </c>
      <c r="AZ74" s="46">
        <f t="shared" si="109"/>
        <v>0</v>
      </c>
      <c r="BA74" s="46">
        <f t="shared" si="109"/>
        <v>0</v>
      </c>
      <c r="BB74" s="46">
        <f t="shared" si="109"/>
        <v>0</v>
      </c>
      <c r="BC74" s="9" t="str">
        <f>IFERROR(BB74/B74,"")</f>
        <v/>
      </c>
    </row>
    <row r="76" spans="1:55" s="21" customFormat="1" x14ac:dyDescent="0.25">
      <c r="A76" s="20" t="s">
        <v>40</v>
      </c>
    </row>
    <row r="77" spans="1:55" s="21" customFormat="1" x14ac:dyDescent="0.25">
      <c r="A77" s="56" t="s">
        <v>0</v>
      </c>
      <c r="B77" s="56"/>
      <c r="C77" s="56"/>
      <c r="D77" s="56"/>
      <c r="E77" s="56"/>
      <c r="F77" s="56"/>
      <c r="G77" s="56"/>
      <c r="H77" s="56"/>
      <c r="I77" s="56"/>
      <c r="J77" s="22" t="s">
        <v>1</v>
      </c>
      <c r="K77" s="23">
        <v>2016</v>
      </c>
      <c r="L77" s="24"/>
      <c r="M77" s="24"/>
      <c r="N77" s="24"/>
      <c r="O77" s="24"/>
      <c r="P77" s="24"/>
      <c r="Q77" s="24"/>
      <c r="R77" s="24"/>
      <c r="S77" s="25"/>
      <c r="T77" s="26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6"/>
      <c r="AK77" s="24"/>
      <c r="AL77" s="24"/>
      <c r="AM77" s="24"/>
      <c r="AN77" s="24"/>
      <c r="AO77" s="24"/>
      <c r="AP77" s="24"/>
      <c r="AQ77" s="24"/>
      <c r="AR77" s="24"/>
      <c r="AS77" s="24"/>
      <c r="AT77" s="26"/>
      <c r="AU77" s="26"/>
      <c r="AV77" s="26"/>
      <c r="AW77" s="26"/>
      <c r="AX77" s="26"/>
      <c r="AY77" s="26"/>
      <c r="AZ77" s="26"/>
      <c r="BA77" s="26"/>
      <c r="BB77" s="26"/>
    </row>
    <row r="78" spans="1:55" x14ac:dyDescent="0.25">
      <c r="A78" s="57" t="str">
        <f>A76</f>
        <v>DEMAIS NÃO-FERROSOS</v>
      </c>
      <c r="B78" s="58"/>
      <c r="C78" s="58"/>
      <c r="D78" s="58"/>
      <c r="E78" s="58"/>
      <c r="F78" s="58"/>
      <c r="G78" s="58"/>
      <c r="H78" s="58"/>
      <c r="I78" s="58"/>
      <c r="J78" s="59"/>
      <c r="K78" s="57" t="str">
        <f>A76</f>
        <v>DEMAIS NÃO-FERROSOS</v>
      </c>
      <c r="L78" s="58"/>
      <c r="M78" s="58"/>
      <c r="N78" s="58"/>
      <c r="O78" s="58"/>
      <c r="P78" s="58"/>
      <c r="Q78" s="58"/>
      <c r="R78" s="58"/>
      <c r="S78" s="59"/>
      <c r="T78" s="57" t="str">
        <f>A76</f>
        <v>DEMAIS NÃO-FERROSOS</v>
      </c>
      <c r="U78" s="58"/>
      <c r="V78" s="58"/>
      <c r="W78" s="58"/>
      <c r="X78" s="58"/>
      <c r="Y78" s="58"/>
      <c r="Z78" s="58"/>
      <c r="AA78" s="59"/>
      <c r="AB78" s="57" t="str">
        <f>A76</f>
        <v>DEMAIS NÃO-FERROSOS</v>
      </c>
      <c r="AC78" s="58"/>
      <c r="AD78" s="58"/>
      <c r="AE78" s="58"/>
      <c r="AF78" s="58"/>
      <c r="AG78" s="58"/>
      <c r="AH78" s="58"/>
      <c r="AI78" s="59"/>
      <c r="AJ78" s="57" t="str">
        <f>A76</f>
        <v>DEMAIS NÃO-FERROSOS</v>
      </c>
      <c r="AK78" s="58"/>
      <c r="AL78" s="58"/>
      <c r="AM78" s="58"/>
      <c r="AN78" s="58"/>
      <c r="AO78" s="58"/>
      <c r="AP78" s="58"/>
      <c r="AQ78" s="58"/>
      <c r="AR78" s="58"/>
      <c r="AS78" s="59"/>
      <c r="AT78" s="57" t="str">
        <f>A76</f>
        <v>DEMAIS NÃO-FERROSOS</v>
      </c>
      <c r="AU78" s="58"/>
      <c r="AV78" s="58"/>
      <c r="AW78" s="58"/>
      <c r="AX78" s="58"/>
      <c r="AY78" s="58"/>
      <c r="AZ78" s="58"/>
      <c r="BA78" s="58"/>
      <c r="BB78" s="59"/>
    </row>
    <row r="79" spans="1:55" x14ac:dyDescent="0.25">
      <c r="A79" s="35" t="s">
        <v>2</v>
      </c>
      <c r="B79" s="36" t="s">
        <v>3</v>
      </c>
      <c r="C79" s="61" t="s">
        <v>4</v>
      </c>
      <c r="D79" s="62"/>
      <c r="E79" s="62"/>
      <c r="F79" s="62"/>
      <c r="G79" s="62"/>
      <c r="H79" s="62"/>
      <c r="I79" s="62"/>
      <c r="J79" s="63"/>
      <c r="K79" s="35" t="s">
        <v>2</v>
      </c>
      <c r="L79" s="61" t="s">
        <v>5</v>
      </c>
      <c r="M79" s="62"/>
      <c r="N79" s="62"/>
      <c r="O79" s="62"/>
      <c r="P79" s="62"/>
      <c r="Q79" s="62"/>
      <c r="R79" s="62"/>
      <c r="S79" s="63"/>
      <c r="T79" s="35" t="s">
        <v>2</v>
      </c>
      <c r="U79" s="61" t="s">
        <v>6</v>
      </c>
      <c r="V79" s="62"/>
      <c r="W79" s="62"/>
      <c r="X79" s="62"/>
      <c r="Y79" s="62"/>
      <c r="Z79" s="62"/>
      <c r="AA79" s="63"/>
      <c r="AB79" s="35" t="s">
        <v>2</v>
      </c>
      <c r="AC79" s="61" t="s">
        <v>7</v>
      </c>
      <c r="AD79" s="62"/>
      <c r="AE79" s="62"/>
      <c r="AF79" s="62"/>
      <c r="AG79" s="62"/>
      <c r="AH79" s="62"/>
      <c r="AI79" s="63"/>
      <c r="AJ79" s="35" t="s">
        <v>2</v>
      </c>
      <c r="AK79" s="61" t="s">
        <v>8</v>
      </c>
      <c r="AL79" s="62"/>
      <c r="AM79" s="62"/>
      <c r="AN79" s="62"/>
      <c r="AO79" s="62"/>
      <c r="AP79" s="62"/>
      <c r="AQ79" s="62"/>
      <c r="AR79" s="63"/>
      <c r="AS79" s="37" t="s">
        <v>9</v>
      </c>
      <c r="AT79" s="35" t="s">
        <v>2</v>
      </c>
      <c r="AU79" s="61" t="s">
        <v>10</v>
      </c>
      <c r="AV79" s="62"/>
      <c r="AW79" s="62"/>
      <c r="AX79" s="62"/>
      <c r="AY79" s="62"/>
      <c r="AZ79" s="62"/>
      <c r="BA79" s="62"/>
      <c r="BB79" s="63"/>
    </row>
    <row r="80" spans="1:55" x14ac:dyDescent="0.25">
      <c r="A80" s="38"/>
      <c r="B80" s="39" t="s">
        <v>11</v>
      </c>
      <c r="C80" s="40" t="s">
        <v>12</v>
      </c>
      <c r="D80" s="40" t="s">
        <v>13</v>
      </c>
      <c r="E80" s="40" t="s">
        <v>14</v>
      </c>
      <c r="F80" s="40" t="s">
        <v>15</v>
      </c>
      <c r="G80" s="41" t="s">
        <v>16</v>
      </c>
      <c r="H80" s="40" t="s">
        <v>17</v>
      </c>
      <c r="I80" s="40" t="s">
        <v>18</v>
      </c>
      <c r="J80" s="42" t="s">
        <v>19</v>
      </c>
      <c r="K80" s="38"/>
      <c r="L80" s="40" t="s">
        <v>12</v>
      </c>
      <c r="M80" s="40" t="s">
        <v>13</v>
      </c>
      <c r="N80" s="40" t="s">
        <v>14</v>
      </c>
      <c r="O80" s="40" t="s">
        <v>15</v>
      </c>
      <c r="P80" s="41" t="s">
        <v>16</v>
      </c>
      <c r="Q80" s="40" t="s">
        <v>17</v>
      </c>
      <c r="R80" s="40" t="s">
        <v>18</v>
      </c>
      <c r="S80" s="39" t="s">
        <v>19</v>
      </c>
      <c r="T80" s="38"/>
      <c r="U80" s="40" t="s">
        <v>12</v>
      </c>
      <c r="V80" s="40" t="s">
        <v>13</v>
      </c>
      <c r="W80" s="40" t="s">
        <v>14</v>
      </c>
      <c r="X80" s="40" t="s">
        <v>15</v>
      </c>
      <c r="Y80" s="41" t="s">
        <v>16</v>
      </c>
      <c r="Z80" s="40" t="s">
        <v>17</v>
      </c>
      <c r="AA80" s="40" t="s">
        <v>18</v>
      </c>
      <c r="AB80" s="38"/>
      <c r="AC80" s="40" t="s">
        <v>12</v>
      </c>
      <c r="AD80" s="40" t="s">
        <v>13</v>
      </c>
      <c r="AE80" s="40" t="s">
        <v>14</v>
      </c>
      <c r="AF80" s="40" t="s">
        <v>15</v>
      </c>
      <c r="AG80" s="41" t="s">
        <v>16</v>
      </c>
      <c r="AH80" s="40" t="s">
        <v>17</v>
      </c>
      <c r="AI80" s="42" t="s">
        <v>18</v>
      </c>
      <c r="AJ80" s="38"/>
      <c r="AK80" s="40" t="s">
        <v>12</v>
      </c>
      <c r="AL80" s="40" t="s">
        <v>13</v>
      </c>
      <c r="AM80" s="40" t="s">
        <v>14</v>
      </c>
      <c r="AN80" s="40" t="s">
        <v>15</v>
      </c>
      <c r="AO80" s="41" t="s">
        <v>16</v>
      </c>
      <c r="AP80" s="40" t="s">
        <v>17</v>
      </c>
      <c r="AQ80" s="40" t="s">
        <v>18</v>
      </c>
      <c r="AR80" s="43" t="s">
        <v>19</v>
      </c>
      <c r="AS80" s="43" t="s">
        <v>11</v>
      </c>
      <c r="AT80" s="38"/>
      <c r="AU80" s="40" t="s">
        <v>12</v>
      </c>
      <c r="AV80" s="40" t="s">
        <v>13</v>
      </c>
      <c r="AW80" s="40" t="s">
        <v>14</v>
      </c>
      <c r="AX80" s="40" t="s">
        <v>15</v>
      </c>
      <c r="AY80" s="41" t="s">
        <v>16</v>
      </c>
      <c r="AZ80" s="40" t="s">
        <v>17</v>
      </c>
      <c r="BA80" s="40" t="s">
        <v>18</v>
      </c>
      <c r="BB80" s="43" t="s">
        <v>19</v>
      </c>
    </row>
    <row r="81" spans="1:54" x14ac:dyDescent="0.25">
      <c r="A81" s="38" t="s">
        <v>20</v>
      </c>
      <c r="B81" s="19"/>
      <c r="C81" s="44">
        <v>0</v>
      </c>
      <c r="D81" s="44">
        <v>0</v>
      </c>
      <c r="E81" s="44">
        <v>1</v>
      </c>
      <c r="F81" s="44">
        <v>0</v>
      </c>
      <c r="G81" s="44">
        <v>0</v>
      </c>
      <c r="H81" s="44">
        <v>0</v>
      </c>
      <c r="I81" s="44">
        <v>0</v>
      </c>
      <c r="J81" s="1">
        <f t="shared" ref="J81:J98" si="110">SUM(C81:I81)</f>
        <v>1</v>
      </c>
      <c r="K81" s="38" t="s">
        <v>20</v>
      </c>
      <c r="L81" s="45">
        <f>C81*$B81</f>
        <v>0</v>
      </c>
      <c r="M81" s="45">
        <f t="shared" ref="M81:N93" si="111">D81*$B81</f>
        <v>0</v>
      </c>
      <c r="N81" s="45">
        <f>E81*$B81</f>
        <v>0</v>
      </c>
      <c r="O81" s="45">
        <f t="shared" ref="O81:R96" si="112">F81*$B81</f>
        <v>0</v>
      </c>
      <c r="P81" s="45">
        <f t="shared" si="112"/>
        <v>0</v>
      </c>
      <c r="Q81" s="45">
        <f t="shared" si="112"/>
        <v>0</v>
      </c>
      <c r="R81" s="45">
        <f t="shared" si="112"/>
        <v>0</v>
      </c>
      <c r="S81" s="46">
        <f t="shared" ref="S81:S94" si="113">SUM(L81:R81)</f>
        <v>0</v>
      </c>
      <c r="T81" s="38" t="s">
        <v>20</v>
      </c>
      <c r="U81" s="44">
        <v>0.48</v>
      </c>
      <c r="V81" s="44">
        <v>0.78</v>
      </c>
      <c r="W81" s="44">
        <v>0.6</v>
      </c>
      <c r="X81" s="44">
        <v>0</v>
      </c>
      <c r="Y81" s="44">
        <v>0</v>
      </c>
      <c r="Z81" s="44">
        <v>0</v>
      </c>
      <c r="AA81" s="44">
        <v>0</v>
      </c>
      <c r="AB81" s="38" t="s">
        <v>20</v>
      </c>
      <c r="AC81" s="44">
        <v>0.59</v>
      </c>
      <c r="AD81" s="44">
        <v>0.8</v>
      </c>
      <c r="AE81" s="44">
        <v>0.65</v>
      </c>
      <c r="AF81" s="44">
        <v>0</v>
      </c>
      <c r="AG81" s="44">
        <v>0</v>
      </c>
      <c r="AH81" s="44">
        <v>0</v>
      </c>
      <c r="AI81" s="44">
        <v>0</v>
      </c>
      <c r="AJ81" s="38" t="s">
        <v>20</v>
      </c>
      <c r="AK81" s="45">
        <f t="shared" ref="AK81:AQ98" si="114">IFERROR(U81*L81,0)</f>
        <v>0</v>
      </c>
      <c r="AL81" s="45">
        <f t="shared" si="114"/>
        <v>0</v>
      </c>
      <c r="AM81" s="45">
        <f t="shared" si="114"/>
        <v>0</v>
      </c>
      <c r="AN81" s="45">
        <f t="shared" si="114"/>
        <v>0</v>
      </c>
      <c r="AO81" s="45">
        <f t="shared" si="114"/>
        <v>0</v>
      </c>
      <c r="AP81" s="45">
        <f t="shared" si="114"/>
        <v>0</v>
      </c>
      <c r="AQ81" s="45">
        <f t="shared" si="114"/>
        <v>0</v>
      </c>
      <c r="AR81" s="46">
        <f t="shared" ref="AR81:AR98" si="115">SUM(AK81:AQ81)</f>
        <v>0</v>
      </c>
      <c r="AS81" s="46">
        <f t="shared" ref="AS81:AS98" si="116">S81-AR81</f>
        <v>0</v>
      </c>
      <c r="AT81" s="38" t="s">
        <v>20</v>
      </c>
      <c r="AU81" s="45">
        <f t="shared" ref="AU81:BA96" si="117">IFERROR(L81*(1-U81/(AC81)),0)</f>
        <v>0</v>
      </c>
      <c r="AV81" s="45">
        <f t="shared" si="117"/>
        <v>0</v>
      </c>
      <c r="AW81" s="45">
        <f t="shared" si="117"/>
        <v>0</v>
      </c>
      <c r="AX81" s="45">
        <f t="shared" si="117"/>
        <v>0</v>
      </c>
      <c r="AY81" s="45">
        <f t="shared" si="117"/>
        <v>0</v>
      </c>
      <c r="AZ81" s="45">
        <f t="shared" si="117"/>
        <v>0</v>
      </c>
      <c r="BA81" s="45">
        <f t="shared" si="117"/>
        <v>0</v>
      </c>
      <c r="BB81" s="46">
        <f t="shared" ref="BB81:BB98" si="118">SUM(AU81:BA81)</f>
        <v>0</v>
      </c>
    </row>
    <row r="82" spans="1:54" x14ac:dyDescent="0.25">
      <c r="A82" s="38" t="s">
        <v>21</v>
      </c>
      <c r="B82" s="19"/>
      <c r="C82" s="44">
        <v>0</v>
      </c>
      <c r="D82" s="44">
        <v>1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1">
        <f t="shared" si="110"/>
        <v>1</v>
      </c>
      <c r="K82" s="38" t="s">
        <v>21</v>
      </c>
      <c r="L82" s="45">
        <f t="shared" ref="L82:L93" si="119">C82*$B82</f>
        <v>0</v>
      </c>
      <c r="M82" s="45">
        <f t="shared" si="111"/>
        <v>0</v>
      </c>
      <c r="N82" s="45">
        <f t="shared" si="111"/>
        <v>0</v>
      </c>
      <c r="O82" s="45">
        <f t="shared" si="112"/>
        <v>0</v>
      </c>
      <c r="P82" s="45">
        <f t="shared" si="112"/>
        <v>0</v>
      </c>
      <c r="Q82" s="45">
        <f t="shared" si="112"/>
        <v>0</v>
      </c>
      <c r="R82" s="45">
        <f t="shared" si="112"/>
        <v>0</v>
      </c>
      <c r="S82" s="46">
        <f t="shared" si="113"/>
        <v>0</v>
      </c>
      <c r="T82" s="38" t="s">
        <v>21</v>
      </c>
      <c r="U82" s="44">
        <v>0</v>
      </c>
      <c r="V82" s="44">
        <v>0.68</v>
      </c>
      <c r="W82" s="44">
        <v>0.32</v>
      </c>
      <c r="X82" s="44">
        <v>0</v>
      </c>
      <c r="Y82" s="44">
        <v>0</v>
      </c>
      <c r="Z82" s="44">
        <v>0</v>
      </c>
      <c r="AA82" s="44">
        <v>0</v>
      </c>
      <c r="AB82" s="38" t="s">
        <v>21</v>
      </c>
      <c r="AC82" s="44">
        <v>0</v>
      </c>
      <c r="AD82" s="44">
        <v>0.7</v>
      </c>
      <c r="AE82" s="44">
        <v>0.35</v>
      </c>
      <c r="AF82" s="44">
        <v>0</v>
      </c>
      <c r="AG82" s="44">
        <v>0</v>
      </c>
      <c r="AH82" s="44">
        <v>0</v>
      </c>
      <c r="AI82" s="44">
        <v>0</v>
      </c>
      <c r="AJ82" s="38" t="s">
        <v>21</v>
      </c>
      <c r="AK82" s="45">
        <f t="shared" si="114"/>
        <v>0</v>
      </c>
      <c r="AL82" s="45">
        <f t="shared" si="114"/>
        <v>0</v>
      </c>
      <c r="AM82" s="45">
        <f t="shared" si="114"/>
        <v>0</v>
      </c>
      <c r="AN82" s="45">
        <f t="shared" si="114"/>
        <v>0</v>
      </c>
      <c r="AO82" s="45">
        <f t="shared" si="114"/>
        <v>0</v>
      </c>
      <c r="AP82" s="45">
        <f t="shared" si="114"/>
        <v>0</v>
      </c>
      <c r="AQ82" s="45">
        <f t="shared" si="114"/>
        <v>0</v>
      </c>
      <c r="AR82" s="46">
        <f t="shared" si="115"/>
        <v>0</v>
      </c>
      <c r="AS82" s="46">
        <f t="shared" si="116"/>
        <v>0</v>
      </c>
      <c r="AT82" s="38" t="s">
        <v>21</v>
      </c>
      <c r="AU82" s="45">
        <f t="shared" si="117"/>
        <v>0</v>
      </c>
      <c r="AV82" s="45">
        <f t="shared" si="117"/>
        <v>0</v>
      </c>
      <c r="AW82" s="45">
        <f t="shared" si="117"/>
        <v>0</v>
      </c>
      <c r="AX82" s="45">
        <f t="shared" si="117"/>
        <v>0</v>
      </c>
      <c r="AY82" s="45">
        <f t="shared" si="117"/>
        <v>0</v>
      </c>
      <c r="AZ82" s="45">
        <f t="shared" si="117"/>
        <v>0</v>
      </c>
      <c r="BA82" s="45">
        <f t="shared" si="117"/>
        <v>0</v>
      </c>
      <c r="BB82" s="46">
        <f t="shared" si="118"/>
        <v>0</v>
      </c>
    </row>
    <row r="83" spans="1:54" x14ac:dyDescent="0.25">
      <c r="A83" s="38" t="s">
        <v>22</v>
      </c>
      <c r="B83" s="19"/>
      <c r="C83" s="44">
        <v>0</v>
      </c>
      <c r="D83" s="44">
        <v>0</v>
      </c>
      <c r="E83" s="44">
        <v>1</v>
      </c>
      <c r="F83" s="44">
        <v>0</v>
      </c>
      <c r="G83" s="44">
        <v>0</v>
      </c>
      <c r="H83" s="44">
        <v>0</v>
      </c>
      <c r="I83" s="44">
        <v>0</v>
      </c>
      <c r="J83" s="1">
        <f t="shared" si="110"/>
        <v>1</v>
      </c>
      <c r="K83" s="38" t="s">
        <v>22</v>
      </c>
      <c r="L83" s="45">
        <f t="shared" si="119"/>
        <v>0</v>
      </c>
      <c r="M83" s="45">
        <f t="shared" si="111"/>
        <v>0</v>
      </c>
      <c r="N83" s="45">
        <f t="shared" si="111"/>
        <v>0</v>
      </c>
      <c r="O83" s="45">
        <f t="shared" si="112"/>
        <v>0</v>
      </c>
      <c r="P83" s="45">
        <f t="shared" si="112"/>
        <v>0</v>
      </c>
      <c r="Q83" s="45">
        <f t="shared" si="112"/>
        <v>0</v>
      </c>
      <c r="R83" s="45">
        <f t="shared" si="112"/>
        <v>0</v>
      </c>
      <c r="S83" s="46">
        <f t="shared" si="113"/>
        <v>0</v>
      </c>
      <c r="T83" s="38" t="s">
        <v>22</v>
      </c>
      <c r="U83" s="44">
        <v>0</v>
      </c>
      <c r="V83" s="44">
        <v>0</v>
      </c>
      <c r="W83" s="44">
        <v>0.32</v>
      </c>
      <c r="X83" s="44">
        <v>0</v>
      </c>
      <c r="Y83" s="44">
        <v>0</v>
      </c>
      <c r="Z83" s="44">
        <v>0</v>
      </c>
      <c r="AA83" s="44">
        <v>0</v>
      </c>
      <c r="AB83" s="38" t="s">
        <v>22</v>
      </c>
      <c r="AC83" s="44">
        <v>0</v>
      </c>
      <c r="AD83" s="44">
        <v>0</v>
      </c>
      <c r="AE83" s="44">
        <v>0.35</v>
      </c>
      <c r="AF83" s="44">
        <v>0</v>
      </c>
      <c r="AG83" s="44">
        <v>0</v>
      </c>
      <c r="AH83" s="44">
        <v>0</v>
      </c>
      <c r="AI83" s="44">
        <v>0</v>
      </c>
      <c r="AJ83" s="38" t="s">
        <v>22</v>
      </c>
      <c r="AK83" s="45">
        <f t="shared" si="114"/>
        <v>0</v>
      </c>
      <c r="AL83" s="45">
        <f t="shared" si="114"/>
        <v>0</v>
      </c>
      <c r="AM83" s="45">
        <f t="shared" si="114"/>
        <v>0</v>
      </c>
      <c r="AN83" s="45">
        <f t="shared" si="114"/>
        <v>0</v>
      </c>
      <c r="AO83" s="45">
        <f t="shared" si="114"/>
        <v>0</v>
      </c>
      <c r="AP83" s="45">
        <f t="shared" si="114"/>
        <v>0</v>
      </c>
      <c r="AQ83" s="45">
        <f t="shared" si="114"/>
        <v>0</v>
      </c>
      <c r="AR83" s="46">
        <f t="shared" si="115"/>
        <v>0</v>
      </c>
      <c r="AS83" s="46">
        <f t="shared" si="116"/>
        <v>0</v>
      </c>
      <c r="AT83" s="38" t="s">
        <v>22</v>
      </c>
      <c r="AU83" s="45">
        <f t="shared" si="117"/>
        <v>0</v>
      </c>
      <c r="AV83" s="45">
        <f t="shared" si="117"/>
        <v>0</v>
      </c>
      <c r="AW83" s="45">
        <f t="shared" si="117"/>
        <v>0</v>
      </c>
      <c r="AX83" s="45">
        <f t="shared" si="117"/>
        <v>0</v>
      </c>
      <c r="AY83" s="45">
        <f t="shared" si="117"/>
        <v>0</v>
      </c>
      <c r="AZ83" s="45">
        <f t="shared" si="117"/>
        <v>0</v>
      </c>
      <c r="BA83" s="45">
        <f t="shared" si="117"/>
        <v>0</v>
      </c>
      <c r="BB83" s="46">
        <f t="shared" si="118"/>
        <v>0</v>
      </c>
    </row>
    <row r="84" spans="1:54" x14ac:dyDescent="0.25">
      <c r="A84" s="38" t="s">
        <v>23</v>
      </c>
      <c r="B84" s="19"/>
      <c r="C84" s="44">
        <v>0</v>
      </c>
      <c r="D84" s="44">
        <v>0.67500000000000004</v>
      </c>
      <c r="E84" s="44">
        <v>0.32500000000000001</v>
      </c>
      <c r="F84" s="44">
        <v>0</v>
      </c>
      <c r="G84" s="44">
        <v>0</v>
      </c>
      <c r="H84" s="44">
        <v>0</v>
      </c>
      <c r="I84" s="44">
        <v>0</v>
      </c>
      <c r="J84" s="1">
        <f t="shared" si="110"/>
        <v>1</v>
      </c>
      <c r="K84" s="38" t="s">
        <v>23</v>
      </c>
      <c r="L84" s="45">
        <f t="shared" si="119"/>
        <v>0</v>
      </c>
      <c r="M84" s="45">
        <f t="shared" si="111"/>
        <v>0</v>
      </c>
      <c r="N84" s="45">
        <f t="shared" si="111"/>
        <v>0</v>
      </c>
      <c r="O84" s="45">
        <f t="shared" si="112"/>
        <v>0</v>
      </c>
      <c r="P84" s="45">
        <f t="shared" si="112"/>
        <v>0</v>
      </c>
      <c r="Q84" s="45">
        <f t="shared" si="112"/>
        <v>0</v>
      </c>
      <c r="R84" s="45">
        <f t="shared" si="112"/>
        <v>0</v>
      </c>
      <c r="S84" s="46">
        <f t="shared" si="113"/>
        <v>0</v>
      </c>
      <c r="T84" s="38" t="s">
        <v>23</v>
      </c>
      <c r="U84" s="44">
        <v>0</v>
      </c>
      <c r="V84" s="44">
        <v>0.68</v>
      </c>
      <c r="W84" s="44">
        <v>0.32</v>
      </c>
      <c r="X84" s="44">
        <v>0</v>
      </c>
      <c r="Y84" s="44">
        <v>0</v>
      </c>
      <c r="Z84" s="44">
        <v>0</v>
      </c>
      <c r="AA84" s="44">
        <v>0</v>
      </c>
      <c r="AB84" s="38" t="s">
        <v>23</v>
      </c>
      <c r="AC84" s="44">
        <v>0</v>
      </c>
      <c r="AD84" s="44">
        <v>0.7</v>
      </c>
      <c r="AE84" s="44">
        <v>0.35</v>
      </c>
      <c r="AF84" s="44">
        <v>0</v>
      </c>
      <c r="AG84" s="44">
        <v>0</v>
      </c>
      <c r="AH84" s="44">
        <v>0</v>
      </c>
      <c r="AI84" s="44">
        <v>0</v>
      </c>
      <c r="AJ84" s="38" t="s">
        <v>23</v>
      </c>
      <c r="AK84" s="45">
        <f t="shared" si="114"/>
        <v>0</v>
      </c>
      <c r="AL84" s="45">
        <f t="shared" si="114"/>
        <v>0</v>
      </c>
      <c r="AM84" s="45">
        <f t="shared" si="114"/>
        <v>0</v>
      </c>
      <c r="AN84" s="45">
        <f t="shared" si="114"/>
        <v>0</v>
      </c>
      <c r="AO84" s="45">
        <f t="shared" si="114"/>
        <v>0</v>
      </c>
      <c r="AP84" s="45">
        <f t="shared" si="114"/>
        <v>0</v>
      </c>
      <c r="AQ84" s="45">
        <f t="shared" si="114"/>
        <v>0</v>
      </c>
      <c r="AR84" s="46">
        <f t="shared" si="115"/>
        <v>0</v>
      </c>
      <c r="AS84" s="46">
        <f t="shared" si="116"/>
        <v>0</v>
      </c>
      <c r="AT84" s="38" t="s">
        <v>23</v>
      </c>
      <c r="AU84" s="45">
        <f t="shared" si="117"/>
        <v>0</v>
      </c>
      <c r="AV84" s="45">
        <f t="shared" si="117"/>
        <v>0</v>
      </c>
      <c r="AW84" s="45">
        <f t="shared" si="117"/>
        <v>0</v>
      </c>
      <c r="AX84" s="45">
        <f t="shared" si="117"/>
        <v>0</v>
      </c>
      <c r="AY84" s="45">
        <f t="shared" si="117"/>
        <v>0</v>
      </c>
      <c r="AZ84" s="45">
        <f t="shared" si="117"/>
        <v>0</v>
      </c>
      <c r="BA84" s="45">
        <f t="shared" si="117"/>
        <v>0</v>
      </c>
      <c r="BB84" s="46">
        <f t="shared" si="118"/>
        <v>0</v>
      </c>
    </row>
    <row r="85" spans="1:54" x14ac:dyDescent="0.25">
      <c r="A85" s="47" t="s">
        <v>24</v>
      </c>
      <c r="B85" s="19"/>
      <c r="C85" s="44">
        <v>0</v>
      </c>
      <c r="D85" s="44">
        <v>1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1">
        <f t="shared" si="110"/>
        <v>1</v>
      </c>
      <c r="K85" s="47" t="s">
        <v>24</v>
      </c>
      <c r="L85" s="45">
        <f t="shared" si="119"/>
        <v>0</v>
      </c>
      <c r="M85" s="45">
        <f t="shared" si="111"/>
        <v>0</v>
      </c>
      <c r="N85" s="45">
        <f t="shared" si="111"/>
        <v>0</v>
      </c>
      <c r="O85" s="45">
        <f t="shared" si="112"/>
        <v>0</v>
      </c>
      <c r="P85" s="45">
        <f t="shared" si="112"/>
        <v>0</v>
      </c>
      <c r="Q85" s="45">
        <f t="shared" si="112"/>
        <v>0</v>
      </c>
      <c r="R85" s="45">
        <f t="shared" si="112"/>
        <v>0</v>
      </c>
      <c r="S85" s="46">
        <f t="shared" si="113"/>
        <v>0</v>
      </c>
      <c r="T85" s="47" t="s">
        <v>24</v>
      </c>
      <c r="U85" s="44">
        <v>0</v>
      </c>
      <c r="V85" s="44">
        <v>0.68</v>
      </c>
      <c r="W85" s="44">
        <v>0.32</v>
      </c>
      <c r="X85" s="44">
        <v>0</v>
      </c>
      <c r="Y85" s="44">
        <v>0</v>
      </c>
      <c r="Z85" s="44">
        <v>0</v>
      </c>
      <c r="AA85" s="44">
        <v>0</v>
      </c>
      <c r="AB85" s="47" t="s">
        <v>24</v>
      </c>
      <c r="AC85" s="44">
        <v>0</v>
      </c>
      <c r="AD85" s="44">
        <v>0.7</v>
      </c>
      <c r="AE85" s="44">
        <v>0.35</v>
      </c>
      <c r="AF85" s="44">
        <v>0</v>
      </c>
      <c r="AG85" s="44">
        <v>0</v>
      </c>
      <c r="AH85" s="44">
        <v>0</v>
      </c>
      <c r="AI85" s="44">
        <v>0</v>
      </c>
      <c r="AJ85" s="47" t="s">
        <v>24</v>
      </c>
      <c r="AK85" s="45">
        <f t="shared" si="114"/>
        <v>0</v>
      </c>
      <c r="AL85" s="45">
        <f t="shared" si="114"/>
        <v>0</v>
      </c>
      <c r="AM85" s="45">
        <f t="shared" si="114"/>
        <v>0</v>
      </c>
      <c r="AN85" s="45">
        <f t="shared" si="114"/>
        <v>0</v>
      </c>
      <c r="AO85" s="45">
        <f t="shared" si="114"/>
        <v>0</v>
      </c>
      <c r="AP85" s="45">
        <f t="shared" si="114"/>
        <v>0</v>
      </c>
      <c r="AQ85" s="45">
        <f t="shared" si="114"/>
        <v>0</v>
      </c>
      <c r="AR85" s="46">
        <f t="shared" si="115"/>
        <v>0</v>
      </c>
      <c r="AS85" s="46">
        <f t="shared" si="116"/>
        <v>0</v>
      </c>
      <c r="AT85" s="47" t="s">
        <v>24</v>
      </c>
      <c r="AU85" s="45">
        <f t="shared" si="117"/>
        <v>0</v>
      </c>
      <c r="AV85" s="45">
        <f t="shared" si="117"/>
        <v>0</v>
      </c>
      <c r="AW85" s="45">
        <f t="shared" si="117"/>
        <v>0</v>
      </c>
      <c r="AX85" s="45">
        <f t="shared" si="117"/>
        <v>0</v>
      </c>
      <c r="AY85" s="45">
        <f t="shared" si="117"/>
        <v>0</v>
      </c>
      <c r="AZ85" s="45">
        <f t="shared" si="117"/>
        <v>0</v>
      </c>
      <c r="BA85" s="45">
        <f t="shared" si="117"/>
        <v>0</v>
      </c>
      <c r="BB85" s="46">
        <f t="shared" si="118"/>
        <v>0</v>
      </c>
    </row>
    <row r="86" spans="1:54" x14ac:dyDescent="0.25">
      <c r="A86" s="48" t="s">
        <v>25</v>
      </c>
      <c r="B86" s="19"/>
      <c r="C86" s="44">
        <v>0</v>
      </c>
      <c r="D86" s="44">
        <v>0.5</v>
      </c>
      <c r="E86" s="44">
        <v>0.5</v>
      </c>
      <c r="F86" s="44">
        <v>0</v>
      </c>
      <c r="G86" s="44">
        <v>0</v>
      </c>
      <c r="H86" s="44">
        <v>0</v>
      </c>
      <c r="I86" s="44">
        <v>0</v>
      </c>
      <c r="J86" s="1">
        <f t="shared" si="110"/>
        <v>1</v>
      </c>
      <c r="K86" s="48" t="s">
        <v>25</v>
      </c>
      <c r="L86" s="45">
        <f t="shared" si="119"/>
        <v>0</v>
      </c>
      <c r="M86" s="45">
        <f t="shared" si="111"/>
        <v>0</v>
      </c>
      <c r="N86" s="45">
        <f t="shared" si="111"/>
        <v>0</v>
      </c>
      <c r="O86" s="45">
        <f t="shared" si="112"/>
        <v>0</v>
      </c>
      <c r="P86" s="45">
        <f t="shared" si="112"/>
        <v>0</v>
      </c>
      <c r="Q86" s="45">
        <f t="shared" si="112"/>
        <v>0</v>
      </c>
      <c r="R86" s="45">
        <f t="shared" si="112"/>
        <v>0</v>
      </c>
      <c r="S86" s="46">
        <f t="shared" si="113"/>
        <v>0</v>
      </c>
      <c r="T86" s="48" t="s">
        <v>25</v>
      </c>
      <c r="U86" s="44">
        <v>0</v>
      </c>
      <c r="V86" s="44">
        <v>0.68</v>
      </c>
      <c r="W86" s="44">
        <v>0.32</v>
      </c>
      <c r="X86" s="44">
        <v>0</v>
      </c>
      <c r="Y86" s="44">
        <v>0</v>
      </c>
      <c r="Z86" s="44">
        <v>0</v>
      </c>
      <c r="AA86" s="44">
        <v>0</v>
      </c>
      <c r="AB86" s="48" t="s">
        <v>25</v>
      </c>
      <c r="AC86" s="44">
        <v>0</v>
      </c>
      <c r="AD86" s="44">
        <v>0.7</v>
      </c>
      <c r="AE86" s="44">
        <v>0.35</v>
      </c>
      <c r="AF86" s="44">
        <v>0</v>
      </c>
      <c r="AG86" s="44">
        <v>0</v>
      </c>
      <c r="AH86" s="44">
        <v>0</v>
      </c>
      <c r="AI86" s="44">
        <v>0</v>
      </c>
      <c r="AJ86" s="48" t="s">
        <v>25</v>
      </c>
      <c r="AK86" s="45">
        <f t="shared" si="114"/>
        <v>0</v>
      </c>
      <c r="AL86" s="45">
        <f t="shared" si="114"/>
        <v>0</v>
      </c>
      <c r="AM86" s="45">
        <f t="shared" si="114"/>
        <v>0</v>
      </c>
      <c r="AN86" s="45">
        <f t="shared" si="114"/>
        <v>0</v>
      </c>
      <c r="AO86" s="45">
        <f t="shared" si="114"/>
        <v>0</v>
      </c>
      <c r="AP86" s="45">
        <f t="shared" si="114"/>
        <v>0</v>
      </c>
      <c r="AQ86" s="45">
        <f t="shared" si="114"/>
        <v>0</v>
      </c>
      <c r="AR86" s="46">
        <f t="shared" si="115"/>
        <v>0</v>
      </c>
      <c r="AS86" s="46">
        <f t="shared" si="116"/>
        <v>0</v>
      </c>
      <c r="AT86" s="48" t="s">
        <v>25</v>
      </c>
      <c r="AU86" s="45">
        <f t="shared" si="117"/>
        <v>0</v>
      </c>
      <c r="AV86" s="45">
        <f t="shared" si="117"/>
        <v>0</v>
      </c>
      <c r="AW86" s="45">
        <f t="shared" si="117"/>
        <v>0</v>
      </c>
      <c r="AX86" s="45">
        <f t="shared" si="117"/>
        <v>0</v>
      </c>
      <c r="AY86" s="45">
        <f t="shared" si="117"/>
        <v>0</v>
      </c>
      <c r="AZ86" s="45">
        <f t="shared" si="117"/>
        <v>0</v>
      </c>
      <c r="BA86" s="45">
        <f t="shared" si="117"/>
        <v>0</v>
      </c>
      <c r="BB86" s="46">
        <f t="shared" si="118"/>
        <v>0</v>
      </c>
    </row>
    <row r="87" spans="1:54" x14ac:dyDescent="0.25">
      <c r="A87" s="38" t="s">
        <v>26</v>
      </c>
      <c r="B87" s="19"/>
      <c r="C87" s="44">
        <v>0.93300000000000005</v>
      </c>
      <c r="D87" s="44">
        <v>0</v>
      </c>
      <c r="E87" s="44">
        <v>6.6699999999999995E-2</v>
      </c>
      <c r="F87" s="44">
        <v>0</v>
      </c>
      <c r="G87" s="44">
        <v>0</v>
      </c>
      <c r="H87" s="44">
        <v>0</v>
      </c>
      <c r="I87" s="44">
        <v>0</v>
      </c>
      <c r="J87" s="1">
        <f t="shared" si="110"/>
        <v>0.99970000000000003</v>
      </c>
      <c r="K87" s="38" t="s">
        <v>26</v>
      </c>
      <c r="L87" s="45">
        <f t="shared" si="119"/>
        <v>0</v>
      </c>
      <c r="M87" s="45">
        <f t="shared" si="111"/>
        <v>0</v>
      </c>
      <c r="N87" s="45">
        <f t="shared" si="111"/>
        <v>0</v>
      </c>
      <c r="O87" s="45">
        <f t="shared" si="112"/>
        <v>0</v>
      </c>
      <c r="P87" s="45">
        <f t="shared" si="112"/>
        <v>0</v>
      </c>
      <c r="Q87" s="45">
        <f t="shared" si="112"/>
        <v>0</v>
      </c>
      <c r="R87" s="45">
        <f t="shared" si="112"/>
        <v>0</v>
      </c>
      <c r="S87" s="46">
        <f t="shared" si="113"/>
        <v>0</v>
      </c>
      <c r="T87" s="38" t="s">
        <v>26</v>
      </c>
      <c r="U87" s="44">
        <v>0.48</v>
      </c>
      <c r="V87" s="44">
        <v>0.78</v>
      </c>
      <c r="W87" s="44">
        <v>0.6</v>
      </c>
      <c r="X87" s="44">
        <v>0</v>
      </c>
      <c r="Y87" s="44">
        <v>0</v>
      </c>
      <c r="Z87" s="44">
        <v>0</v>
      </c>
      <c r="AA87" s="44">
        <v>0</v>
      </c>
      <c r="AB87" s="38" t="s">
        <v>26</v>
      </c>
      <c r="AC87" s="44">
        <v>0.56000000000000005</v>
      </c>
      <c r="AD87" s="44">
        <v>0.8</v>
      </c>
      <c r="AE87" s="44">
        <v>0.65</v>
      </c>
      <c r="AF87" s="44">
        <v>0</v>
      </c>
      <c r="AG87" s="44">
        <v>0</v>
      </c>
      <c r="AH87" s="44">
        <v>0</v>
      </c>
      <c r="AI87" s="44">
        <v>0</v>
      </c>
      <c r="AJ87" s="38" t="s">
        <v>26</v>
      </c>
      <c r="AK87" s="45">
        <f t="shared" si="114"/>
        <v>0</v>
      </c>
      <c r="AL87" s="45">
        <f t="shared" si="114"/>
        <v>0</v>
      </c>
      <c r="AM87" s="45">
        <f t="shared" si="114"/>
        <v>0</v>
      </c>
      <c r="AN87" s="45">
        <f t="shared" si="114"/>
        <v>0</v>
      </c>
      <c r="AO87" s="45">
        <f t="shared" si="114"/>
        <v>0</v>
      </c>
      <c r="AP87" s="45">
        <f t="shared" si="114"/>
        <v>0</v>
      </c>
      <c r="AQ87" s="45">
        <f t="shared" si="114"/>
        <v>0</v>
      </c>
      <c r="AR87" s="46">
        <f t="shared" si="115"/>
        <v>0</v>
      </c>
      <c r="AS87" s="46">
        <f t="shared" si="116"/>
        <v>0</v>
      </c>
      <c r="AT87" s="38" t="s">
        <v>26</v>
      </c>
      <c r="AU87" s="45">
        <f t="shared" si="117"/>
        <v>0</v>
      </c>
      <c r="AV87" s="45">
        <f t="shared" si="117"/>
        <v>0</v>
      </c>
      <c r="AW87" s="45">
        <f t="shared" si="117"/>
        <v>0</v>
      </c>
      <c r="AX87" s="45">
        <f t="shared" si="117"/>
        <v>0</v>
      </c>
      <c r="AY87" s="45">
        <f t="shared" si="117"/>
        <v>0</v>
      </c>
      <c r="AZ87" s="45">
        <f t="shared" si="117"/>
        <v>0</v>
      </c>
      <c r="BA87" s="45">
        <f t="shared" si="117"/>
        <v>0</v>
      </c>
      <c r="BB87" s="46">
        <f t="shared" si="118"/>
        <v>0</v>
      </c>
    </row>
    <row r="88" spans="1:54" x14ac:dyDescent="0.25">
      <c r="A88" s="38" t="s">
        <v>27</v>
      </c>
      <c r="B88" s="19"/>
      <c r="C88" s="44">
        <v>0</v>
      </c>
      <c r="D88" s="44">
        <v>0.622</v>
      </c>
      <c r="E88" s="44">
        <v>0.378</v>
      </c>
      <c r="F88" s="44">
        <v>0</v>
      </c>
      <c r="G88" s="44">
        <v>0</v>
      </c>
      <c r="H88" s="44">
        <v>0</v>
      </c>
      <c r="I88" s="44">
        <v>0</v>
      </c>
      <c r="J88" s="1">
        <f t="shared" si="110"/>
        <v>1</v>
      </c>
      <c r="K88" s="38" t="s">
        <v>27</v>
      </c>
      <c r="L88" s="45">
        <f t="shared" si="119"/>
        <v>0</v>
      </c>
      <c r="M88" s="45">
        <f t="shared" si="111"/>
        <v>0</v>
      </c>
      <c r="N88" s="45">
        <f t="shared" si="111"/>
        <v>0</v>
      </c>
      <c r="O88" s="45">
        <f t="shared" si="112"/>
        <v>0</v>
      </c>
      <c r="P88" s="45">
        <f t="shared" si="112"/>
        <v>0</v>
      </c>
      <c r="Q88" s="45">
        <f t="shared" si="112"/>
        <v>0</v>
      </c>
      <c r="R88" s="45">
        <f t="shared" si="112"/>
        <v>0</v>
      </c>
      <c r="S88" s="46">
        <f t="shared" si="113"/>
        <v>0</v>
      </c>
      <c r="T88" s="38" t="s">
        <v>27</v>
      </c>
      <c r="U88" s="44">
        <v>0.48</v>
      </c>
      <c r="V88" s="44">
        <v>0.78</v>
      </c>
      <c r="W88" s="44">
        <v>0.6</v>
      </c>
      <c r="X88" s="44">
        <v>0</v>
      </c>
      <c r="Y88" s="44">
        <v>0</v>
      </c>
      <c r="Z88" s="44">
        <v>0</v>
      </c>
      <c r="AA88" s="44">
        <v>0</v>
      </c>
      <c r="AB88" s="38" t="s">
        <v>27</v>
      </c>
      <c r="AC88" s="44">
        <v>0.56000000000000005</v>
      </c>
      <c r="AD88" s="44">
        <v>0.8</v>
      </c>
      <c r="AE88" s="44">
        <v>0.65</v>
      </c>
      <c r="AF88" s="44">
        <v>0</v>
      </c>
      <c r="AG88" s="44">
        <v>0</v>
      </c>
      <c r="AH88" s="44">
        <v>0</v>
      </c>
      <c r="AI88" s="44">
        <v>0</v>
      </c>
      <c r="AJ88" s="38" t="s">
        <v>27</v>
      </c>
      <c r="AK88" s="45">
        <f t="shared" si="114"/>
        <v>0</v>
      </c>
      <c r="AL88" s="45">
        <f t="shared" si="114"/>
        <v>0</v>
      </c>
      <c r="AM88" s="45">
        <f t="shared" si="114"/>
        <v>0</v>
      </c>
      <c r="AN88" s="45">
        <f t="shared" si="114"/>
        <v>0</v>
      </c>
      <c r="AO88" s="45">
        <f t="shared" si="114"/>
        <v>0</v>
      </c>
      <c r="AP88" s="45">
        <f t="shared" si="114"/>
        <v>0</v>
      </c>
      <c r="AQ88" s="45">
        <f t="shared" si="114"/>
        <v>0</v>
      </c>
      <c r="AR88" s="46">
        <f t="shared" si="115"/>
        <v>0</v>
      </c>
      <c r="AS88" s="46">
        <f t="shared" si="116"/>
        <v>0</v>
      </c>
      <c r="AT88" s="38" t="s">
        <v>27</v>
      </c>
      <c r="AU88" s="45">
        <f t="shared" si="117"/>
        <v>0</v>
      </c>
      <c r="AV88" s="45">
        <f t="shared" si="117"/>
        <v>0</v>
      </c>
      <c r="AW88" s="45">
        <f t="shared" si="117"/>
        <v>0</v>
      </c>
      <c r="AX88" s="45">
        <f t="shared" si="117"/>
        <v>0</v>
      </c>
      <c r="AY88" s="45">
        <f t="shared" si="117"/>
        <v>0</v>
      </c>
      <c r="AZ88" s="45">
        <f t="shared" si="117"/>
        <v>0</v>
      </c>
      <c r="BA88" s="45">
        <f t="shared" si="117"/>
        <v>0</v>
      </c>
      <c r="BB88" s="46">
        <f t="shared" si="118"/>
        <v>0</v>
      </c>
    </row>
    <row r="89" spans="1:54" x14ac:dyDescent="0.25">
      <c r="A89" s="38" t="s">
        <v>28</v>
      </c>
      <c r="B89" s="19"/>
      <c r="C89" s="44">
        <v>1</v>
      </c>
      <c r="D89" s="44">
        <v>0</v>
      </c>
      <c r="E89" s="44">
        <v>0</v>
      </c>
      <c r="F89" s="44">
        <v>0</v>
      </c>
      <c r="G89" s="44">
        <v>0</v>
      </c>
      <c r="H89" s="44">
        <v>0</v>
      </c>
      <c r="I89" s="44">
        <v>0</v>
      </c>
      <c r="J89" s="1">
        <f t="shared" si="110"/>
        <v>1</v>
      </c>
      <c r="K89" s="38" t="s">
        <v>28</v>
      </c>
      <c r="L89" s="45">
        <f t="shared" si="119"/>
        <v>0</v>
      </c>
      <c r="M89" s="45">
        <f t="shared" si="111"/>
        <v>0</v>
      </c>
      <c r="N89" s="45">
        <f t="shared" si="111"/>
        <v>0</v>
      </c>
      <c r="O89" s="45">
        <f t="shared" si="112"/>
        <v>0</v>
      </c>
      <c r="P89" s="45">
        <f t="shared" si="112"/>
        <v>0</v>
      </c>
      <c r="Q89" s="45">
        <f t="shared" si="112"/>
        <v>0</v>
      </c>
      <c r="R89" s="45">
        <f t="shared" si="112"/>
        <v>0</v>
      </c>
      <c r="S89" s="46">
        <f t="shared" si="113"/>
        <v>0</v>
      </c>
      <c r="T89" s="38" t="s">
        <v>28</v>
      </c>
      <c r="U89" s="44">
        <v>0.28000000000000003</v>
      </c>
      <c r="V89" s="44">
        <v>0</v>
      </c>
      <c r="W89" s="44">
        <v>0</v>
      </c>
      <c r="X89" s="44">
        <v>0</v>
      </c>
      <c r="Y89" s="44">
        <v>0</v>
      </c>
      <c r="Z89" s="44">
        <v>0</v>
      </c>
      <c r="AA89" s="44">
        <v>0</v>
      </c>
      <c r="AB89" s="38" t="s">
        <v>28</v>
      </c>
      <c r="AC89" s="44">
        <v>0.3</v>
      </c>
      <c r="AD89" s="44">
        <v>0</v>
      </c>
      <c r="AE89" s="44">
        <v>0</v>
      </c>
      <c r="AF89" s="44">
        <v>0</v>
      </c>
      <c r="AG89" s="44">
        <v>0</v>
      </c>
      <c r="AH89" s="44">
        <v>0</v>
      </c>
      <c r="AI89" s="44">
        <v>0</v>
      </c>
      <c r="AJ89" s="38" t="s">
        <v>28</v>
      </c>
      <c r="AK89" s="45">
        <f t="shared" si="114"/>
        <v>0</v>
      </c>
      <c r="AL89" s="45">
        <f t="shared" si="114"/>
        <v>0</v>
      </c>
      <c r="AM89" s="45">
        <f t="shared" si="114"/>
        <v>0</v>
      </c>
      <c r="AN89" s="45">
        <f t="shared" si="114"/>
        <v>0</v>
      </c>
      <c r="AO89" s="45">
        <f t="shared" si="114"/>
        <v>0</v>
      </c>
      <c r="AP89" s="45">
        <f t="shared" si="114"/>
        <v>0</v>
      </c>
      <c r="AQ89" s="45">
        <f t="shared" si="114"/>
        <v>0</v>
      </c>
      <c r="AR89" s="46">
        <f t="shared" si="115"/>
        <v>0</v>
      </c>
      <c r="AS89" s="46">
        <f t="shared" si="116"/>
        <v>0</v>
      </c>
      <c r="AT89" s="38" t="s">
        <v>28</v>
      </c>
      <c r="AU89" s="45">
        <f t="shared" si="117"/>
        <v>0</v>
      </c>
      <c r="AV89" s="45">
        <f t="shared" si="117"/>
        <v>0</v>
      </c>
      <c r="AW89" s="45">
        <f t="shared" si="117"/>
        <v>0</v>
      </c>
      <c r="AX89" s="45">
        <f t="shared" si="117"/>
        <v>0</v>
      </c>
      <c r="AY89" s="45">
        <f t="shared" si="117"/>
        <v>0</v>
      </c>
      <c r="AZ89" s="45">
        <f t="shared" si="117"/>
        <v>0</v>
      </c>
      <c r="BA89" s="45">
        <f t="shared" si="117"/>
        <v>0</v>
      </c>
      <c r="BB89" s="46">
        <f t="shared" si="118"/>
        <v>0</v>
      </c>
    </row>
    <row r="90" spans="1:54" x14ac:dyDescent="0.25">
      <c r="A90" s="38" t="s">
        <v>29</v>
      </c>
      <c r="B90" s="19"/>
      <c r="C90" s="44">
        <v>1</v>
      </c>
      <c r="D90" s="44">
        <v>0</v>
      </c>
      <c r="E90" s="44">
        <v>0</v>
      </c>
      <c r="F90" s="44">
        <v>0</v>
      </c>
      <c r="G90" s="44">
        <v>0</v>
      </c>
      <c r="H90" s="44">
        <v>0</v>
      </c>
      <c r="I90" s="44">
        <v>0</v>
      </c>
      <c r="J90" s="1">
        <f t="shared" si="110"/>
        <v>1</v>
      </c>
      <c r="K90" s="38" t="s">
        <v>29</v>
      </c>
      <c r="L90" s="45">
        <f t="shared" si="119"/>
        <v>0</v>
      </c>
      <c r="M90" s="45">
        <f t="shared" si="111"/>
        <v>0</v>
      </c>
      <c r="N90" s="45">
        <f t="shared" si="111"/>
        <v>0</v>
      </c>
      <c r="O90" s="45">
        <f t="shared" si="112"/>
        <v>0</v>
      </c>
      <c r="P90" s="45">
        <f t="shared" si="112"/>
        <v>0</v>
      </c>
      <c r="Q90" s="45">
        <f t="shared" si="112"/>
        <v>0</v>
      </c>
      <c r="R90" s="45">
        <f t="shared" si="112"/>
        <v>0</v>
      </c>
      <c r="S90" s="46">
        <f t="shared" si="113"/>
        <v>0</v>
      </c>
      <c r="T90" s="38" t="s">
        <v>29</v>
      </c>
      <c r="U90" s="44">
        <v>0.28000000000000003</v>
      </c>
      <c r="V90" s="44">
        <v>0.78</v>
      </c>
      <c r="W90" s="44">
        <v>0.6</v>
      </c>
      <c r="X90" s="44">
        <v>0</v>
      </c>
      <c r="Y90" s="44">
        <v>2E-3</v>
      </c>
      <c r="Z90" s="44">
        <v>0</v>
      </c>
      <c r="AA90" s="44">
        <v>0</v>
      </c>
      <c r="AB90" s="38" t="s">
        <v>29</v>
      </c>
      <c r="AC90" s="44">
        <v>0.28999999999999998</v>
      </c>
      <c r="AD90" s="44">
        <v>0.8</v>
      </c>
      <c r="AE90" s="44">
        <v>0.65</v>
      </c>
      <c r="AF90" s="44">
        <v>0</v>
      </c>
      <c r="AG90" s="44">
        <v>2E-3</v>
      </c>
      <c r="AH90" s="44">
        <v>0</v>
      </c>
      <c r="AI90" s="44">
        <v>0</v>
      </c>
      <c r="AJ90" s="38" t="s">
        <v>29</v>
      </c>
      <c r="AK90" s="45">
        <f t="shared" si="114"/>
        <v>0</v>
      </c>
      <c r="AL90" s="45">
        <f t="shared" si="114"/>
        <v>0</v>
      </c>
      <c r="AM90" s="45">
        <f t="shared" si="114"/>
        <v>0</v>
      </c>
      <c r="AN90" s="45">
        <f t="shared" si="114"/>
        <v>0</v>
      </c>
      <c r="AO90" s="45">
        <f t="shared" si="114"/>
        <v>0</v>
      </c>
      <c r="AP90" s="45">
        <f t="shared" si="114"/>
        <v>0</v>
      </c>
      <c r="AQ90" s="45">
        <f t="shared" si="114"/>
        <v>0</v>
      </c>
      <c r="AR90" s="46">
        <f t="shared" si="115"/>
        <v>0</v>
      </c>
      <c r="AS90" s="46">
        <f t="shared" si="116"/>
        <v>0</v>
      </c>
      <c r="AT90" s="38" t="s">
        <v>29</v>
      </c>
      <c r="AU90" s="45">
        <f t="shared" si="117"/>
        <v>0</v>
      </c>
      <c r="AV90" s="45">
        <f t="shared" si="117"/>
        <v>0</v>
      </c>
      <c r="AW90" s="45">
        <f t="shared" si="117"/>
        <v>0</v>
      </c>
      <c r="AX90" s="45">
        <f t="shared" si="117"/>
        <v>0</v>
      </c>
      <c r="AY90" s="45">
        <f t="shared" si="117"/>
        <v>0</v>
      </c>
      <c r="AZ90" s="45">
        <f t="shared" si="117"/>
        <v>0</v>
      </c>
      <c r="BA90" s="45">
        <f t="shared" si="117"/>
        <v>0</v>
      </c>
      <c r="BB90" s="46">
        <f t="shared" si="118"/>
        <v>0</v>
      </c>
    </row>
    <row r="91" spans="1:54" x14ac:dyDescent="0.25">
      <c r="A91" s="38" t="s">
        <v>30</v>
      </c>
      <c r="B91" s="19"/>
      <c r="C91" s="44">
        <v>0</v>
      </c>
      <c r="D91" s="44">
        <v>0.45</v>
      </c>
      <c r="E91" s="44">
        <v>0.45</v>
      </c>
      <c r="F91" s="44">
        <v>0</v>
      </c>
      <c r="G91" s="44">
        <v>0.1</v>
      </c>
      <c r="H91" s="44">
        <v>0</v>
      </c>
      <c r="I91" s="44">
        <v>0</v>
      </c>
      <c r="J91" s="1">
        <f t="shared" si="110"/>
        <v>1</v>
      </c>
      <c r="K91" s="38" t="s">
        <v>30</v>
      </c>
      <c r="L91" s="45">
        <f t="shared" si="119"/>
        <v>0</v>
      </c>
      <c r="M91" s="45">
        <f t="shared" si="111"/>
        <v>0</v>
      </c>
      <c r="N91" s="45">
        <f t="shared" si="111"/>
        <v>0</v>
      </c>
      <c r="O91" s="45">
        <f t="shared" si="112"/>
        <v>0</v>
      </c>
      <c r="P91" s="45">
        <f t="shared" si="112"/>
        <v>0</v>
      </c>
      <c r="Q91" s="45">
        <f t="shared" si="112"/>
        <v>0</v>
      </c>
      <c r="R91" s="45">
        <f t="shared" si="112"/>
        <v>0</v>
      </c>
      <c r="S91" s="46">
        <f t="shared" si="113"/>
        <v>0</v>
      </c>
      <c r="T91" s="38" t="s">
        <v>30</v>
      </c>
      <c r="U91" s="44">
        <v>0.28000000000000003</v>
      </c>
      <c r="V91" s="44">
        <v>0.78</v>
      </c>
      <c r="W91" s="44">
        <v>0.6</v>
      </c>
      <c r="X91" s="44">
        <v>0</v>
      </c>
      <c r="Y91" s="44">
        <v>2E-3</v>
      </c>
      <c r="Z91" s="44">
        <v>0</v>
      </c>
      <c r="AA91" s="44">
        <v>0</v>
      </c>
      <c r="AB91" s="38" t="s">
        <v>30</v>
      </c>
      <c r="AC91" s="44">
        <v>0.3</v>
      </c>
      <c r="AD91" s="44">
        <v>0.8</v>
      </c>
      <c r="AE91" s="44">
        <v>0.65</v>
      </c>
      <c r="AF91" s="44">
        <v>0</v>
      </c>
      <c r="AG91" s="44">
        <v>2E-3</v>
      </c>
      <c r="AH91" s="44">
        <v>0</v>
      </c>
      <c r="AI91" s="44">
        <v>0</v>
      </c>
      <c r="AJ91" s="38" t="s">
        <v>30</v>
      </c>
      <c r="AK91" s="45">
        <f t="shared" si="114"/>
        <v>0</v>
      </c>
      <c r="AL91" s="45">
        <f t="shared" si="114"/>
        <v>0</v>
      </c>
      <c r="AM91" s="45">
        <f t="shared" si="114"/>
        <v>0</v>
      </c>
      <c r="AN91" s="45">
        <f t="shared" si="114"/>
        <v>0</v>
      </c>
      <c r="AO91" s="45">
        <f t="shared" si="114"/>
        <v>0</v>
      </c>
      <c r="AP91" s="45">
        <f t="shared" si="114"/>
        <v>0</v>
      </c>
      <c r="AQ91" s="45">
        <f t="shared" si="114"/>
        <v>0</v>
      </c>
      <c r="AR91" s="46">
        <f t="shared" si="115"/>
        <v>0</v>
      </c>
      <c r="AS91" s="46">
        <f t="shared" si="116"/>
        <v>0</v>
      </c>
      <c r="AT91" s="38" t="s">
        <v>30</v>
      </c>
      <c r="AU91" s="45">
        <f t="shared" si="117"/>
        <v>0</v>
      </c>
      <c r="AV91" s="45">
        <f t="shared" si="117"/>
        <v>0</v>
      </c>
      <c r="AW91" s="45">
        <f t="shared" si="117"/>
        <v>0</v>
      </c>
      <c r="AX91" s="45">
        <f t="shared" si="117"/>
        <v>0</v>
      </c>
      <c r="AY91" s="45">
        <f t="shared" si="117"/>
        <v>0</v>
      </c>
      <c r="AZ91" s="45">
        <f t="shared" si="117"/>
        <v>0</v>
      </c>
      <c r="BA91" s="45">
        <f t="shared" si="117"/>
        <v>0</v>
      </c>
      <c r="BB91" s="46">
        <f t="shared" si="118"/>
        <v>0</v>
      </c>
    </row>
    <row r="92" spans="1:54" x14ac:dyDescent="0.25">
      <c r="A92" s="38" t="s">
        <v>31</v>
      </c>
      <c r="B92" s="19"/>
      <c r="C92" s="44">
        <v>0</v>
      </c>
      <c r="D92" s="44">
        <v>6.4000000000000001E-2</v>
      </c>
      <c r="E92" s="44">
        <v>0.93600000000000005</v>
      </c>
      <c r="F92" s="44">
        <v>0</v>
      </c>
      <c r="G92" s="44">
        <v>0</v>
      </c>
      <c r="H92" s="44">
        <v>0</v>
      </c>
      <c r="I92" s="44">
        <v>0</v>
      </c>
      <c r="J92" s="1">
        <f t="shared" si="110"/>
        <v>1</v>
      </c>
      <c r="K92" s="38" t="s">
        <v>31</v>
      </c>
      <c r="L92" s="45">
        <f t="shared" si="119"/>
        <v>0</v>
      </c>
      <c r="M92" s="45">
        <f t="shared" si="111"/>
        <v>0</v>
      </c>
      <c r="N92" s="45">
        <f t="shared" si="111"/>
        <v>0</v>
      </c>
      <c r="O92" s="45">
        <f t="shared" si="112"/>
        <v>0</v>
      </c>
      <c r="P92" s="45">
        <f t="shared" si="112"/>
        <v>0</v>
      </c>
      <c r="Q92" s="45">
        <f t="shared" si="112"/>
        <v>0</v>
      </c>
      <c r="R92" s="45">
        <f t="shared" si="112"/>
        <v>0</v>
      </c>
      <c r="S92" s="46">
        <f t="shared" si="113"/>
        <v>0</v>
      </c>
      <c r="T92" s="38" t="s">
        <v>31</v>
      </c>
      <c r="U92" s="44">
        <v>0.48</v>
      </c>
      <c r="V92" s="44">
        <v>0.78</v>
      </c>
      <c r="W92" s="44">
        <v>0.6</v>
      </c>
      <c r="X92" s="44">
        <v>0</v>
      </c>
      <c r="Y92" s="44">
        <v>0</v>
      </c>
      <c r="Z92" s="44">
        <v>0</v>
      </c>
      <c r="AA92" s="44">
        <v>0</v>
      </c>
      <c r="AB92" s="38" t="s">
        <v>31</v>
      </c>
      <c r="AC92" s="44">
        <v>0.59</v>
      </c>
      <c r="AD92" s="44">
        <v>0.8</v>
      </c>
      <c r="AE92" s="44">
        <v>0.65</v>
      </c>
      <c r="AF92" s="44">
        <v>0</v>
      </c>
      <c r="AG92" s="44">
        <v>0</v>
      </c>
      <c r="AH92" s="44">
        <v>0</v>
      </c>
      <c r="AI92" s="44">
        <v>0</v>
      </c>
      <c r="AJ92" s="38" t="s">
        <v>31</v>
      </c>
      <c r="AK92" s="45">
        <f t="shared" si="114"/>
        <v>0</v>
      </c>
      <c r="AL92" s="45">
        <f t="shared" si="114"/>
        <v>0</v>
      </c>
      <c r="AM92" s="45">
        <f t="shared" si="114"/>
        <v>0</v>
      </c>
      <c r="AN92" s="45">
        <f t="shared" si="114"/>
        <v>0</v>
      </c>
      <c r="AO92" s="45">
        <f t="shared" si="114"/>
        <v>0</v>
      </c>
      <c r="AP92" s="45">
        <f t="shared" si="114"/>
        <v>0</v>
      </c>
      <c r="AQ92" s="45">
        <f t="shared" si="114"/>
        <v>0</v>
      </c>
      <c r="AR92" s="46">
        <f t="shared" si="115"/>
        <v>0</v>
      </c>
      <c r="AS92" s="46">
        <f t="shared" si="116"/>
        <v>0</v>
      </c>
      <c r="AT92" s="38" t="s">
        <v>31</v>
      </c>
      <c r="AU92" s="45">
        <f t="shared" si="117"/>
        <v>0</v>
      </c>
      <c r="AV92" s="45">
        <f t="shared" si="117"/>
        <v>0</v>
      </c>
      <c r="AW92" s="45">
        <f t="shared" si="117"/>
        <v>0</v>
      </c>
      <c r="AX92" s="45">
        <f t="shared" si="117"/>
        <v>0</v>
      </c>
      <c r="AY92" s="45">
        <f t="shared" si="117"/>
        <v>0</v>
      </c>
      <c r="AZ92" s="45">
        <f t="shared" si="117"/>
        <v>0</v>
      </c>
      <c r="BA92" s="45">
        <f t="shared" si="117"/>
        <v>0</v>
      </c>
      <c r="BB92" s="46">
        <f t="shared" si="118"/>
        <v>0</v>
      </c>
    </row>
    <row r="93" spans="1:54" x14ac:dyDescent="0.25">
      <c r="A93" s="38" t="s">
        <v>32</v>
      </c>
      <c r="B93" s="19"/>
      <c r="C93" s="44">
        <v>0</v>
      </c>
      <c r="D93" s="44">
        <v>0</v>
      </c>
      <c r="E93" s="44">
        <v>1</v>
      </c>
      <c r="F93" s="44">
        <v>0</v>
      </c>
      <c r="G93" s="44">
        <v>0</v>
      </c>
      <c r="H93" s="44">
        <v>0</v>
      </c>
      <c r="I93" s="44">
        <v>0</v>
      </c>
      <c r="J93" s="1">
        <f t="shared" si="110"/>
        <v>1</v>
      </c>
      <c r="K93" s="38" t="s">
        <v>32</v>
      </c>
      <c r="L93" s="45">
        <f t="shared" si="119"/>
        <v>0</v>
      </c>
      <c r="M93" s="45">
        <f t="shared" si="111"/>
        <v>0</v>
      </c>
      <c r="N93" s="45">
        <f t="shared" si="111"/>
        <v>0</v>
      </c>
      <c r="O93" s="45">
        <f t="shared" si="112"/>
        <v>0</v>
      </c>
      <c r="P93" s="45">
        <f t="shared" si="112"/>
        <v>0</v>
      </c>
      <c r="Q93" s="45">
        <f t="shared" si="112"/>
        <v>0</v>
      </c>
      <c r="R93" s="45">
        <f t="shared" si="112"/>
        <v>0</v>
      </c>
      <c r="S93" s="46">
        <f t="shared" si="113"/>
        <v>0</v>
      </c>
      <c r="T93" s="38" t="s">
        <v>32</v>
      </c>
      <c r="U93" s="44">
        <v>0</v>
      </c>
      <c r="V93" s="44">
        <v>0</v>
      </c>
      <c r="W93" s="44">
        <v>0.32</v>
      </c>
      <c r="X93" s="44">
        <v>0</v>
      </c>
      <c r="Y93" s="44">
        <v>0</v>
      </c>
      <c r="Z93" s="44">
        <v>0</v>
      </c>
      <c r="AA93" s="44">
        <v>0</v>
      </c>
      <c r="AB93" s="38" t="s">
        <v>32</v>
      </c>
      <c r="AC93" s="44">
        <v>0</v>
      </c>
      <c r="AD93" s="44">
        <v>0</v>
      </c>
      <c r="AE93" s="44">
        <v>0.35</v>
      </c>
      <c r="AF93" s="44">
        <v>0</v>
      </c>
      <c r="AG93" s="44">
        <v>0</v>
      </c>
      <c r="AH93" s="44">
        <v>0</v>
      </c>
      <c r="AI93" s="44">
        <v>0</v>
      </c>
      <c r="AJ93" s="38" t="s">
        <v>32</v>
      </c>
      <c r="AK93" s="45">
        <f t="shared" si="114"/>
        <v>0</v>
      </c>
      <c r="AL93" s="45">
        <f t="shared" si="114"/>
        <v>0</v>
      </c>
      <c r="AM93" s="45">
        <f t="shared" si="114"/>
        <v>0</v>
      </c>
      <c r="AN93" s="45">
        <f t="shared" si="114"/>
        <v>0</v>
      </c>
      <c r="AO93" s="45">
        <f t="shared" si="114"/>
        <v>0</v>
      </c>
      <c r="AP93" s="45">
        <f t="shared" si="114"/>
        <v>0</v>
      </c>
      <c r="AQ93" s="45">
        <f t="shared" si="114"/>
        <v>0</v>
      </c>
      <c r="AR93" s="46">
        <f t="shared" si="115"/>
        <v>0</v>
      </c>
      <c r="AS93" s="46">
        <f t="shared" si="116"/>
        <v>0</v>
      </c>
      <c r="AT93" s="38" t="s">
        <v>32</v>
      </c>
      <c r="AU93" s="45">
        <f t="shared" si="117"/>
        <v>0</v>
      </c>
      <c r="AV93" s="45">
        <f t="shared" si="117"/>
        <v>0</v>
      </c>
      <c r="AW93" s="45">
        <f t="shared" si="117"/>
        <v>0</v>
      </c>
      <c r="AX93" s="45">
        <f t="shared" si="117"/>
        <v>0</v>
      </c>
      <c r="AY93" s="45">
        <f t="shared" si="117"/>
        <v>0</v>
      </c>
      <c r="AZ93" s="45">
        <f t="shared" si="117"/>
        <v>0</v>
      </c>
      <c r="BA93" s="45">
        <f t="shared" si="117"/>
        <v>0</v>
      </c>
      <c r="BB93" s="46">
        <f t="shared" si="118"/>
        <v>0</v>
      </c>
    </row>
    <row r="94" spans="1:54" x14ac:dyDescent="0.25">
      <c r="A94" s="38" t="s">
        <v>33</v>
      </c>
      <c r="B94" s="19"/>
      <c r="C94" s="44">
        <v>0.42399999999999999</v>
      </c>
      <c r="D94" s="44">
        <v>0</v>
      </c>
      <c r="E94" s="44">
        <v>0.35599999999999998</v>
      </c>
      <c r="F94" s="44">
        <v>0</v>
      </c>
      <c r="G94" s="44">
        <v>2E-3</v>
      </c>
      <c r="H94" s="44">
        <v>0.217</v>
      </c>
      <c r="I94" s="44">
        <v>1E-3</v>
      </c>
      <c r="J94" s="1">
        <f t="shared" si="110"/>
        <v>1</v>
      </c>
      <c r="K94" s="38" t="s">
        <v>33</v>
      </c>
      <c r="L94" s="45">
        <f>C94*$B94</f>
        <v>0</v>
      </c>
      <c r="M94" s="45">
        <f>D94*$B94</f>
        <v>0</v>
      </c>
      <c r="N94" s="45">
        <f>E94*$B94</f>
        <v>0</v>
      </c>
      <c r="O94" s="45">
        <f>F94*$B94</f>
        <v>0</v>
      </c>
      <c r="P94" s="45">
        <f t="shared" si="112"/>
        <v>0</v>
      </c>
      <c r="Q94" s="45">
        <f t="shared" si="112"/>
        <v>0</v>
      </c>
      <c r="R94" s="45">
        <f t="shared" si="112"/>
        <v>0</v>
      </c>
      <c r="S94" s="46">
        <f t="shared" si="113"/>
        <v>0</v>
      </c>
      <c r="T94" s="38" t="s">
        <v>33</v>
      </c>
      <c r="U94" s="44">
        <v>0.9</v>
      </c>
      <c r="V94" s="44">
        <v>0.95</v>
      </c>
      <c r="W94" s="44">
        <v>0.55000000000000004</v>
      </c>
      <c r="X94" s="44">
        <v>0.6</v>
      </c>
      <c r="Y94" s="44">
        <v>0.245</v>
      </c>
      <c r="Z94" s="44">
        <v>0.53500000000000003</v>
      </c>
      <c r="AA94" s="44">
        <v>1</v>
      </c>
      <c r="AB94" s="38" t="s">
        <v>33</v>
      </c>
      <c r="AC94" s="44">
        <v>0.94</v>
      </c>
      <c r="AD94" s="44">
        <v>0.96</v>
      </c>
      <c r="AE94" s="44">
        <v>0.7</v>
      </c>
      <c r="AF94" s="44">
        <v>0.7</v>
      </c>
      <c r="AG94" s="44">
        <v>0.28999999999999998</v>
      </c>
      <c r="AH94" s="44">
        <v>0.63500000000000001</v>
      </c>
      <c r="AI94" s="44">
        <v>1</v>
      </c>
      <c r="AJ94" s="38" t="s">
        <v>33</v>
      </c>
      <c r="AK94" s="45">
        <f t="shared" si="114"/>
        <v>0</v>
      </c>
      <c r="AL94" s="45">
        <f t="shared" si="114"/>
        <v>0</v>
      </c>
      <c r="AM94" s="45">
        <f t="shared" si="114"/>
        <v>0</v>
      </c>
      <c r="AN94" s="45">
        <f t="shared" si="114"/>
        <v>0</v>
      </c>
      <c r="AO94" s="45">
        <f t="shared" si="114"/>
        <v>0</v>
      </c>
      <c r="AP94" s="45">
        <f t="shared" si="114"/>
        <v>0</v>
      </c>
      <c r="AQ94" s="45">
        <f t="shared" si="114"/>
        <v>0</v>
      </c>
      <c r="AR94" s="46">
        <f t="shared" si="115"/>
        <v>0</v>
      </c>
      <c r="AS94" s="46">
        <f t="shared" si="116"/>
        <v>0</v>
      </c>
      <c r="AT94" s="38" t="s">
        <v>33</v>
      </c>
      <c r="AU94" s="45">
        <f>IFERROR(L94*(1-U94/(AC94)),0)</f>
        <v>0</v>
      </c>
      <c r="AV94" s="45">
        <f t="shared" si="117"/>
        <v>0</v>
      </c>
      <c r="AW94" s="45">
        <f t="shared" si="117"/>
        <v>0</v>
      </c>
      <c r="AX94" s="45">
        <f t="shared" si="117"/>
        <v>0</v>
      </c>
      <c r="AY94" s="45">
        <f t="shared" si="117"/>
        <v>0</v>
      </c>
      <c r="AZ94" s="45">
        <f t="shared" si="117"/>
        <v>0</v>
      </c>
      <c r="BA94" s="45">
        <f t="shared" si="117"/>
        <v>0</v>
      </c>
      <c r="BB94" s="46">
        <f t="shared" si="118"/>
        <v>0</v>
      </c>
    </row>
    <row r="95" spans="1:54" x14ac:dyDescent="0.25">
      <c r="A95" s="38" t="s">
        <v>34</v>
      </c>
      <c r="B95" s="19"/>
      <c r="C95" s="44">
        <v>0</v>
      </c>
      <c r="D95" s="44">
        <v>0</v>
      </c>
      <c r="E95" s="44">
        <v>1</v>
      </c>
      <c r="F95" s="44">
        <v>0</v>
      </c>
      <c r="G95" s="44">
        <v>0</v>
      </c>
      <c r="H95" s="44">
        <v>0</v>
      </c>
      <c r="I95" s="44">
        <v>0</v>
      </c>
      <c r="J95" s="1">
        <f t="shared" si="110"/>
        <v>1</v>
      </c>
      <c r="K95" s="38" t="s">
        <v>34</v>
      </c>
      <c r="L95" s="45">
        <f t="shared" ref="L95:R98" si="120">C95*$B95</f>
        <v>0</v>
      </c>
      <c r="M95" s="45">
        <f t="shared" si="120"/>
        <v>0</v>
      </c>
      <c r="N95" s="45">
        <f t="shared" si="120"/>
        <v>0</v>
      </c>
      <c r="O95" s="45">
        <f t="shared" si="120"/>
        <v>0</v>
      </c>
      <c r="P95" s="45">
        <f t="shared" si="112"/>
        <v>0</v>
      </c>
      <c r="Q95" s="45">
        <f t="shared" si="112"/>
        <v>0</v>
      </c>
      <c r="R95" s="45">
        <f t="shared" si="112"/>
        <v>0</v>
      </c>
      <c r="S95" s="46">
        <f>SUM(L95:R95)</f>
        <v>0</v>
      </c>
      <c r="T95" s="38" t="s">
        <v>34</v>
      </c>
      <c r="U95" s="44">
        <v>0</v>
      </c>
      <c r="V95" s="44">
        <v>0.68</v>
      </c>
      <c r="W95" s="44">
        <v>0.32</v>
      </c>
      <c r="X95" s="44">
        <v>0</v>
      </c>
      <c r="Y95" s="44">
        <v>0</v>
      </c>
      <c r="Z95" s="44">
        <v>0</v>
      </c>
      <c r="AA95" s="44">
        <v>0</v>
      </c>
      <c r="AB95" s="38" t="s">
        <v>34</v>
      </c>
      <c r="AC95" s="44">
        <v>0</v>
      </c>
      <c r="AD95" s="44">
        <v>0.7</v>
      </c>
      <c r="AE95" s="44">
        <v>0.35</v>
      </c>
      <c r="AF95" s="44">
        <v>0</v>
      </c>
      <c r="AG95" s="44">
        <v>0</v>
      </c>
      <c r="AH95" s="44">
        <v>0</v>
      </c>
      <c r="AI95" s="44">
        <v>0</v>
      </c>
      <c r="AJ95" s="38" t="s">
        <v>34</v>
      </c>
      <c r="AK95" s="45">
        <f t="shared" si="114"/>
        <v>0</v>
      </c>
      <c r="AL95" s="45">
        <f t="shared" si="114"/>
        <v>0</v>
      </c>
      <c r="AM95" s="45">
        <f t="shared" si="114"/>
        <v>0</v>
      </c>
      <c r="AN95" s="45">
        <f t="shared" si="114"/>
        <v>0</v>
      </c>
      <c r="AO95" s="45">
        <f t="shared" si="114"/>
        <v>0</v>
      </c>
      <c r="AP95" s="45">
        <f t="shared" si="114"/>
        <v>0</v>
      </c>
      <c r="AQ95" s="45">
        <f t="shared" si="114"/>
        <v>0</v>
      </c>
      <c r="AR95" s="46">
        <f t="shared" si="115"/>
        <v>0</v>
      </c>
      <c r="AS95" s="46">
        <f t="shared" si="116"/>
        <v>0</v>
      </c>
      <c r="AT95" s="38" t="s">
        <v>34</v>
      </c>
      <c r="AU95" s="45">
        <f t="shared" ref="AU95:BA98" si="121">IFERROR(L95*(1-U95/(AC95)),0)</f>
        <v>0</v>
      </c>
      <c r="AV95" s="45">
        <f t="shared" si="117"/>
        <v>0</v>
      </c>
      <c r="AW95" s="45">
        <f t="shared" si="117"/>
        <v>0</v>
      </c>
      <c r="AX95" s="45">
        <f t="shared" si="117"/>
        <v>0</v>
      </c>
      <c r="AY95" s="45">
        <f t="shared" si="117"/>
        <v>0</v>
      </c>
      <c r="AZ95" s="45">
        <f t="shared" si="117"/>
        <v>0</v>
      </c>
      <c r="BA95" s="45">
        <f t="shared" si="117"/>
        <v>0</v>
      </c>
      <c r="BB95" s="46">
        <f t="shared" si="118"/>
        <v>0</v>
      </c>
    </row>
    <row r="96" spans="1:54" x14ac:dyDescent="0.25">
      <c r="A96" s="38" t="s">
        <v>35</v>
      </c>
      <c r="B96" s="19"/>
      <c r="C96" s="44">
        <v>1</v>
      </c>
      <c r="D96" s="44">
        <v>0</v>
      </c>
      <c r="E96" s="44">
        <v>0</v>
      </c>
      <c r="F96" s="44">
        <v>0</v>
      </c>
      <c r="G96" s="44">
        <v>0</v>
      </c>
      <c r="H96" s="44">
        <v>0</v>
      </c>
      <c r="I96" s="44">
        <v>0</v>
      </c>
      <c r="J96" s="1">
        <f t="shared" si="110"/>
        <v>1</v>
      </c>
      <c r="K96" s="38" t="s">
        <v>35</v>
      </c>
      <c r="L96" s="45">
        <f t="shared" si="120"/>
        <v>0</v>
      </c>
      <c r="M96" s="45">
        <f t="shared" si="120"/>
        <v>0</v>
      </c>
      <c r="N96" s="45">
        <f t="shared" si="120"/>
        <v>0</v>
      </c>
      <c r="O96" s="45">
        <f t="shared" si="120"/>
        <v>0</v>
      </c>
      <c r="P96" s="45">
        <f t="shared" si="112"/>
        <v>0</v>
      </c>
      <c r="Q96" s="45">
        <f t="shared" si="112"/>
        <v>0</v>
      </c>
      <c r="R96" s="45">
        <f t="shared" si="112"/>
        <v>0</v>
      </c>
      <c r="S96" s="46">
        <f>SUM(L96:R96)</f>
        <v>0</v>
      </c>
      <c r="T96" s="38" t="s">
        <v>35</v>
      </c>
      <c r="U96" s="44">
        <v>0.34</v>
      </c>
      <c r="V96" s="44">
        <v>0</v>
      </c>
      <c r="W96" s="44">
        <v>0</v>
      </c>
      <c r="X96" s="44">
        <v>0</v>
      </c>
      <c r="Y96" s="44">
        <v>0</v>
      </c>
      <c r="Z96" s="44">
        <v>0</v>
      </c>
      <c r="AA96" s="44">
        <v>0</v>
      </c>
      <c r="AB96" s="38" t="s">
        <v>35</v>
      </c>
      <c r="AC96" s="44">
        <v>0.35</v>
      </c>
      <c r="AD96" s="44">
        <v>0</v>
      </c>
      <c r="AE96" s="44">
        <v>0</v>
      </c>
      <c r="AF96" s="44">
        <v>0</v>
      </c>
      <c r="AG96" s="44">
        <v>0</v>
      </c>
      <c r="AH96" s="44">
        <v>0</v>
      </c>
      <c r="AI96" s="44">
        <v>0</v>
      </c>
      <c r="AJ96" s="38" t="s">
        <v>35</v>
      </c>
      <c r="AK96" s="45">
        <f t="shared" si="114"/>
        <v>0</v>
      </c>
      <c r="AL96" s="45">
        <f t="shared" si="114"/>
        <v>0</v>
      </c>
      <c r="AM96" s="45">
        <f t="shared" si="114"/>
        <v>0</v>
      </c>
      <c r="AN96" s="45">
        <f t="shared" si="114"/>
        <v>0</v>
      </c>
      <c r="AO96" s="45">
        <f t="shared" si="114"/>
        <v>0</v>
      </c>
      <c r="AP96" s="45">
        <f t="shared" si="114"/>
        <v>0</v>
      </c>
      <c r="AQ96" s="45">
        <f t="shared" si="114"/>
        <v>0</v>
      </c>
      <c r="AR96" s="46">
        <f t="shared" si="115"/>
        <v>0</v>
      </c>
      <c r="AS96" s="46">
        <f t="shared" si="116"/>
        <v>0</v>
      </c>
      <c r="AT96" s="38" t="s">
        <v>35</v>
      </c>
      <c r="AU96" s="45">
        <f t="shared" si="121"/>
        <v>0</v>
      </c>
      <c r="AV96" s="45">
        <f t="shared" si="117"/>
        <v>0</v>
      </c>
      <c r="AW96" s="45">
        <f t="shared" si="117"/>
        <v>0</v>
      </c>
      <c r="AX96" s="45">
        <f t="shared" si="117"/>
        <v>0</v>
      </c>
      <c r="AY96" s="45">
        <f t="shared" si="117"/>
        <v>0</v>
      </c>
      <c r="AZ96" s="45">
        <f t="shared" si="117"/>
        <v>0</v>
      </c>
      <c r="BA96" s="45">
        <f t="shared" si="117"/>
        <v>0</v>
      </c>
      <c r="BB96" s="46">
        <f t="shared" si="118"/>
        <v>0</v>
      </c>
    </row>
    <row r="97" spans="1:63" x14ac:dyDescent="0.25">
      <c r="A97" s="38" t="s">
        <v>36</v>
      </c>
      <c r="B97" s="19"/>
      <c r="C97" s="44">
        <v>0</v>
      </c>
      <c r="D97" s="44">
        <v>0</v>
      </c>
      <c r="E97" s="44">
        <v>1</v>
      </c>
      <c r="F97" s="44">
        <v>0</v>
      </c>
      <c r="G97" s="44">
        <v>0</v>
      </c>
      <c r="H97" s="44">
        <v>0</v>
      </c>
      <c r="I97" s="44">
        <v>0</v>
      </c>
      <c r="J97" s="1">
        <f t="shared" si="110"/>
        <v>1</v>
      </c>
      <c r="K97" s="38" t="s">
        <v>36</v>
      </c>
      <c r="L97" s="45">
        <f t="shared" si="120"/>
        <v>0</v>
      </c>
      <c r="M97" s="45">
        <f>D97*$B97</f>
        <v>0</v>
      </c>
      <c r="N97" s="45">
        <f t="shared" si="120"/>
        <v>0</v>
      </c>
      <c r="O97" s="45">
        <f t="shared" si="120"/>
        <v>0</v>
      </c>
      <c r="P97" s="45">
        <f t="shared" si="120"/>
        <v>0</v>
      </c>
      <c r="Q97" s="45">
        <f t="shared" si="120"/>
        <v>0</v>
      </c>
      <c r="R97" s="45">
        <f t="shared" si="120"/>
        <v>0</v>
      </c>
      <c r="S97" s="46">
        <f>SUM(L97:R97)</f>
        <v>0</v>
      </c>
      <c r="T97" s="38" t="s">
        <v>36</v>
      </c>
      <c r="U97" s="44">
        <v>0</v>
      </c>
      <c r="V97" s="44">
        <v>0.78</v>
      </c>
      <c r="W97" s="44">
        <v>0.6</v>
      </c>
      <c r="X97" s="44">
        <v>0</v>
      </c>
      <c r="Y97" s="44">
        <v>0</v>
      </c>
      <c r="Z97" s="44">
        <v>0</v>
      </c>
      <c r="AA97" s="44">
        <v>0</v>
      </c>
      <c r="AB97" s="38" t="s">
        <v>36</v>
      </c>
      <c r="AC97" s="44">
        <v>0</v>
      </c>
      <c r="AD97" s="44">
        <v>0.8</v>
      </c>
      <c r="AE97" s="44">
        <v>0.65</v>
      </c>
      <c r="AF97" s="44">
        <v>0</v>
      </c>
      <c r="AG97" s="44">
        <v>0</v>
      </c>
      <c r="AH97" s="44">
        <v>0</v>
      </c>
      <c r="AI97" s="44">
        <v>0</v>
      </c>
      <c r="AJ97" s="38" t="s">
        <v>36</v>
      </c>
      <c r="AK97" s="45">
        <f t="shared" si="114"/>
        <v>0</v>
      </c>
      <c r="AL97" s="45">
        <f t="shared" si="114"/>
        <v>0</v>
      </c>
      <c r="AM97" s="45">
        <f t="shared" si="114"/>
        <v>0</v>
      </c>
      <c r="AN97" s="45">
        <f t="shared" si="114"/>
        <v>0</v>
      </c>
      <c r="AO97" s="45">
        <f t="shared" si="114"/>
        <v>0</v>
      </c>
      <c r="AP97" s="45">
        <f t="shared" si="114"/>
        <v>0</v>
      </c>
      <c r="AQ97" s="45">
        <f t="shared" si="114"/>
        <v>0</v>
      </c>
      <c r="AR97" s="46">
        <f t="shared" si="115"/>
        <v>0</v>
      </c>
      <c r="AS97" s="46">
        <f t="shared" si="116"/>
        <v>0</v>
      </c>
      <c r="AT97" s="38" t="s">
        <v>36</v>
      </c>
      <c r="AU97" s="45">
        <f t="shared" si="121"/>
        <v>0</v>
      </c>
      <c r="AV97" s="45">
        <f t="shared" si="121"/>
        <v>0</v>
      </c>
      <c r="AW97" s="45">
        <f t="shared" si="121"/>
        <v>0</v>
      </c>
      <c r="AX97" s="45">
        <f t="shared" si="121"/>
        <v>0</v>
      </c>
      <c r="AY97" s="45">
        <f t="shared" si="121"/>
        <v>0</v>
      </c>
      <c r="AZ97" s="45">
        <f t="shared" si="121"/>
        <v>0</v>
      </c>
      <c r="BA97" s="45">
        <f t="shared" si="121"/>
        <v>0</v>
      </c>
      <c r="BB97" s="46">
        <f t="shared" si="118"/>
        <v>0</v>
      </c>
    </row>
    <row r="98" spans="1:63" x14ac:dyDescent="0.25">
      <c r="A98" s="38" t="s">
        <v>37</v>
      </c>
      <c r="B98" s="19"/>
      <c r="C98" s="44">
        <v>0</v>
      </c>
      <c r="D98" s="44">
        <v>0</v>
      </c>
      <c r="E98" s="44">
        <v>1</v>
      </c>
      <c r="F98" s="44">
        <v>0</v>
      </c>
      <c r="G98" s="44">
        <v>0</v>
      </c>
      <c r="H98" s="44">
        <v>0</v>
      </c>
      <c r="I98" s="44">
        <v>0</v>
      </c>
      <c r="J98" s="1">
        <f t="shared" si="110"/>
        <v>1</v>
      </c>
      <c r="K98" s="38" t="s">
        <v>37</v>
      </c>
      <c r="L98" s="45">
        <f t="shared" si="120"/>
        <v>0</v>
      </c>
      <c r="M98" s="45">
        <f t="shared" si="120"/>
        <v>0</v>
      </c>
      <c r="N98" s="45">
        <f t="shared" si="120"/>
        <v>0</v>
      </c>
      <c r="O98" s="45">
        <f t="shared" si="120"/>
        <v>0</v>
      </c>
      <c r="P98" s="45">
        <f t="shared" si="120"/>
        <v>0</v>
      </c>
      <c r="Q98" s="45">
        <f t="shared" si="120"/>
        <v>0</v>
      </c>
      <c r="R98" s="45">
        <f t="shared" si="120"/>
        <v>0</v>
      </c>
      <c r="S98" s="46">
        <f>SUM(L98:R98)</f>
        <v>0</v>
      </c>
      <c r="T98" s="38" t="s">
        <v>37</v>
      </c>
      <c r="U98" s="44">
        <v>0</v>
      </c>
      <c r="V98" s="44">
        <v>0.78</v>
      </c>
      <c r="W98" s="44">
        <v>0</v>
      </c>
      <c r="X98" s="44">
        <v>0</v>
      </c>
      <c r="Y98" s="44">
        <v>0</v>
      </c>
      <c r="Z98" s="44">
        <v>0</v>
      </c>
      <c r="AA98" s="44">
        <v>0</v>
      </c>
      <c r="AB98" s="38" t="s">
        <v>37</v>
      </c>
      <c r="AC98" s="44">
        <v>0</v>
      </c>
      <c r="AD98" s="44">
        <v>0.8</v>
      </c>
      <c r="AE98" s="44">
        <v>0</v>
      </c>
      <c r="AF98" s="44">
        <v>0</v>
      </c>
      <c r="AG98" s="44">
        <v>0</v>
      </c>
      <c r="AH98" s="44">
        <v>0</v>
      </c>
      <c r="AI98" s="44">
        <v>0</v>
      </c>
      <c r="AJ98" s="38" t="s">
        <v>37</v>
      </c>
      <c r="AK98" s="45">
        <f t="shared" si="114"/>
        <v>0</v>
      </c>
      <c r="AL98" s="45">
        <f t="shared" si="114"/>
        <v>0</v>
      </c>
      <c r="AM98" s="45">
        <f t="shared" si="114"/>
        <v>0</v>
      </c>
      <c r="AN98" s="45">
        <f t="shared" si="114"/>
        <v>0</v>
      </c>
      <c r="AO98" s="45">
        <f t="shared" si="114"/>
        <v>0</v>
      </c>
      <c r="AP98" s="45">
        <f t="shared" si="114"/>
        <v>0</v>
      </c>
      <c r="AQ98" s="45">
        <f t="shared" si="114"/>
        <v>0</v>
      </c>
      <c r="AR98" s="46">
        <f t="shared" si="115"/>
        <v>0</v>
      </c>
      <c r="AS98" s="46">
        <f t="shared" si="116"/>
        <v>0</v>
      </c>
      <c r="AT98" s="38" t="s">
        <v>37</v>
      </c>
      <c r="AU98" s="45">
        <f t="shared" si="121"/>
        <v>0</v>
      </c>
      <c r="AV98" s="45">
        <f t="shared" si="121"/>
        <v>0</v>
      </c>
      <c r="AW98" s="45">
        <f t="shared" si="121"/>
        <v>0</v>
      </c>
      <c r="AX98" s="45">
        <f t="shared" si="121"/>
        <v>0</v>
      </c>
      <c r="AY98" s="45">
        <f t="shared" si="121"/>
        <v>0</v>
      </c>
      <c r="AZ98" s="45">
        <f t="shared" si="121"/>
        <v>0</v>
      </c>
      <c r="BA98" s="45">
        <f t="shared" si="121"/>
        <v>0</v>
      </c>
      <c r="BB98" s="46">
        <f t="shared" si="118"/>
        <v>0</v>
      </c>
    </row>
    <row r="99" spans="1:63" x14ac:dyDescent="0.25">
      <c r="A99" s="34"/>
      <c r="B99" s="49">
        <f>SUM(B81:B98)</f>
        <v>0</v>
      </c>
      <c r="C99" s="50"/>
      <c r="D99" s="50"/>
      <c r="E99" s="50"/>
      <c r="F99" s="50"/>
      <c r="G99" s="50"/>
      <c r="H99" s="50"/>
      <c r="I99" s="50"/>
      <c r="J99" s="50"/>
      <c r="K99" s="51" t="s">
        <v>38</v>
      </c>
      <c r="L99" s="46">
        <f t="shared" ref="L99" si="122">SUM(L81:L98)</f>
        <v>0</v>
      </c>
      <c r="M99" s="46">
        <f>SUM(M81:M98)</f>
        <v>0</v>
      </c>
      <c r="N99" s="46">
        <f t="shared" ref="N99:S99" si="123">SUM(N81:N98)</f>
        <v>0</v>
      </c>
      <c r="O99" s="46">
        <f t="shared" si="123"/>
        <v>0</v>
      </c>
      <c r="P99" s="46">
        <f t="shared" si="123"/>
        <v>0</v>
      </c>
      <c r="Q99" s="46">
        <f t="shared" si="123"/>
        <v>0</v>
      </c>
      <c r="R99" s="46">
        <f t="shared" si="123"/>
        <v>0</v>
      </c>
      <c r="S99" s="46">
        <f t="shared" si="123"/>
        <v>0</v>
      </c>
      <c r="T99" s="52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1" t="s">
        <v>38</v>
      </c>
      <c r="AK99" s="46">
        <f t="shared" ref="AK99:AS99" si="124">SUM(AK81:AK98)</f>
        <v>0</v>
      </c>
      <c r="AL99" s="46">
        <f t="shared" si="124"/>
        <v>0</v>
      </c>
      <c r="AM99" s="46">
        <f t="shared" si="124"/>
        <v>0</v>
      </c>
      <c r="AN99" s="46">
        <f t="shared" si="124"/>
        <v>0</v>
      </c>
      <c r="AO99" s="46">
        <f t="shared" si="124"/>
        <v>0</v>
      </c>
      <c r="AP99" s="46">
        <f t="shared" si="124"/>
        <v>0</v>
      </c>
      <c r="AQ99" s="46">
        <f t="shared" si="124"/>
        <v>0</v>
      </c>
      <c r="AR99" s="46">
        <f t="shared" si="124"/>
        <v>0</v>
      </c>
      <c r="AS99" s="46">
        <f t="shared" si="124"/>
        <v>0</v>
      </c>
      <c r="AT99" s="51" t="s">
        <v>38</v>
      </c>
      <c r="AU99" s="46">
        <f t="shared" ref="AU99:BB99" si="125">SUM(AU81:AU98)</f>
        <v>0</v>
      </c>
      <c r="AV99" s="46">
        <f t="shared" si="125"/>
        <v>0</v>
      </c>
      <c r="AW99" s="46">
        <f t="shared" si="125"/>
        <v>0</v>
      </c>
      <c r="AX99" s="46">
        <f t="shared" si="125"/>
        <v>0</v>
      </c>
      <c r="AY99" s="46">
        <f t="shared" si="125"/>
        <v>0</v>
      </c>
      <c r="AZ99" s="46">
        <f t="shared" si="125"/>
        <v>0</v>
      </c>
      <c r="BA99" s="46">
        <f t="shared" si="125"/>
        <v>0</v>
      </c>
      <c r="BB99" s="46">
        <f t="shared" si="125"/>
        <v>0</v>
      </c>
      <c r="BC99" s="9" t="str">
        <f>IFERROR(BB99/B99,"")</f>
        <v/>
      </c>
    </row>
    <row r="101" spans="1:63" s="21" customFormat="1" ht="18.75" x14ac:dyDescent="0.3">
      <c r="A101" s="27" t="s">
        <v>43</v>
      </c>
      <c r="F101" s="28"/>
    </row>
    <row r="102" spans="1:63" s="21" customFormat="1" x14ac:dyDescent="0.25">
      <c r="A102" s="56" t="s">
        <v>0</v>
      </c>
      <c r="B102" s="56"/>
      <c r="C102" s="56"/>
      <c r="D102" s="56"/>
      <c r="E102" s="56"/>
      <c r="F102" s="56"/>
      <c r="G102" s="56"/>
      <c r="H102" s="56"/>
      <c r="I102" s="56"/>
      <c r="J102" s="22" t="s">
        <v>1</v>
      </c>
      <c r="K102" s="23">
        <v>2016</v>
      </c>
      <c r="L102" s="24"/>
      <c r="M102" s="24"/>
      <c r="N102" s="24"/>
      <c r="O102" s="24"/>
      <c r="P102" s="24"/>
      <c r="Q102" s="24"/>
      <c r="R102" s="24"/>
      <c r="S102" s="25"/>
      <c r="T102" s="26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6"/>
      <c r="AK102" s="24"/>
      <c r="AL102" s="24"/>
      <c r="AM102" s="24"/>
      <c r="AN102" s="24"/>
      <c r="AO102" s="24"/>
      <c r="AP102" s="24"/>
      <c r="AQ102" s="24"/>
      <c r="AR102" s="24"/>
      <c r="AS102" s="24"/>
      <c r="AT102" s="26"/>
      <c r="AU102" s="26"/>
      <c r="AV102" s="26"/>
      <c r="AW102" s="26"/>
      <c r="AX102" s="26"/>
      <c r="AY102" s="26"/>
      <c r="AZ102" s="26"/>
      <c r="BA102" s="26"/>
      <c r="BB102" s="26"/>
    </row>
    <row r="103" spans="1:63" x14ac:dyDescent="0.25">
      <c r="A103" s="67" t="str">
        <f>A101</f>
        <v>NÃO-FERROSOS E OUTROS DA METALURGIA</v>
      </c>
      <c r="B103" s="68"/>
      <c r="C103" s="68"/>
      <c r="D103" s="68"/>
      <c r="E103" s="68"/>
      <c r="F103" s="68"/>
      <c r="G103" s="68"/>
      <c r="H103" s="68"/>
      <c r="I103" s="68"/>
      <c r="J103" s="69"/>
      <c r="K103" s="70" t="str">
        <f>A103</f>
        <v>NÃO-FERROSOS E OUTROS DA METALURGIA</v>
      </c>
      <c r="L103" s="71"/>
      <c r="M103" s="71"/>
      <c r="N103" s="71"/>
      <c r="O103" s="71"/>
      <c r="P103" s="71"/>
      <c r="Q103" s="71"/>
      <c r="R103" s="71"/>
      <c r="S103" s="72"/>
      <c r="T103" s="67" t="str">
        <f>K103</f>
        <v>NÃO-FERROSOS E OUTROS DA METALURGIA</v>
      </c>
      <c r="U103" s="68"/>
      <c r="V103" s="68"/>
      <c r="W103" s="68"/>
      <c r="X103" s="68"/>
      <c r="Y103" s="68"/>
      <c r="Z103" s="68"/>
      <c r="AA103" s="68"/>
      <c r="AB103" s="67" t="str">
        <f>T103</f>
        <v>NÃO-FERROSOS E OUTROS DA METALURGIA</v>
      </c>
      <c r="AC103" s="68"/>
      <c r="AD103" s="68"/>
      <c r="AE103" s="68"/>
      <c r="AF103" s="68"/>
      <c r="AG103" s="68"/>
      <c r="AH103" s="68"/>
      <c r="AI103" s="69"/>
      <c r="AJ103" s="67" t="str">
        <f>AB103</f>
        <v>NÃO-FERROSOS E OUTROS DA METALURGIA</v>
      </c>
      <c r="AK103" s="68"/>
      <c r="AL103" s="68"/>
      <c r="AM103" s="68"/>
      <c r="AN103" s="68"/>
      <c r="AO103" s="68"/>
      <c r="AP103" s="68"/>
      <c r="AQ103" s="68"/>
      <c r="AR103" s="68"/>
      <c r="AS103" s="68"/>
      <c r="AT103" s="67" t="str">
        <f>AJ103</f>
        <v>NÃO-FERROSOS E OUTROS DA METALURGIA</v>
      </c>
      <c r="AU103" s="68"/>
      <c r="AV103" s="68"/>
      <c r="AW103" s="68"/>
      <c r="AX103" s="68"/>
      <c r="AY103" s="68"/>
      <c r="AZ103" s="68"/>
      <c r="BA103" s="68"/>
      <c r="BB103" s="68"/>
    </row>
    <row r="104" spans="1:63" x14ac:dyDescent="0.25">
      <c r="A104" s="29" t="s">
        <v>2</v>
      </c>
      <c r="B104" s="7" t="s">
        <v>3</v>
      </c>
      <c r="C104" s="64" t="s">
        <v>4</v>
      </c>
      <c r="D104" s="65"/>
      <c r="E104" s="65"/>
      <c r="F104" s="65"/>
      <c r="G104" s="65"/>
      <c r="H104" s="65"/>
      <c r="I104" s="65"/>
      <c r="J104" s="66"/>
      <c r="K104" s="29" t="s">
        <v>2</v>
      </c>
      <c r="L104" s="64" t="s">
        <v>5</v>
      </c>
      <c r="M104" s="65"/>
      <c r="N104" s="65"/>
      <c r="O104" s="65"/>
      <c r="P104" s="65"/>
      <c r="Q104" s="65"/>
      <c r="R104" s="65"/>
      <c r="S104" s="65"/>
      <c r="T104" s="29" t="s">
        <v>2</v>
      </c>
      <c r="U104" s="64" t="s">
        <v>6</v>
      </c>
      <c r="V104" s="64"/>
      <c r="W104" s="64"/>
      <c r="X104" s="64"/>
      <c r="Y104" s="64"/>
      <c r="Z104" s="64"/>
      <c r="AA104" s="64"/>
      <c r="AB104" s="29" t="s">
        <v>2</v>
      </c>
      <c r="AC104" s="64" t="s">
        <v>7</v>
      </c>
      <c r="AD104" s="65"/>
      <c r="AE104" s="65"/>
      <c r="AF104" s="65"/>
      <c r="AG104" s="65"/>
      <c r="AH104" s="65"/>
      <c r="AI104" s="66"/>
      <c r="AJ104" s="29" t="s">
        <v>2</v>
      </c>
      <c r="AK104" s="64" t="s">
        <v>8</v>
      </c>
      <c r="AL104" s="65"/>
      <c r="AM104" s="65"/>
      <c r="AN104" s="65"/>
      <c r="AO104" s="65"/>
      <c r="AP104" s="65"/>
      <c r="AQ104" s="65"/>
      <c r="AR104" s="65"/>
      <c r="AS104" s="4" t="s">
        <v>9</v>
      </c>
      <c r="AT104" s="29" t="s">
        <v>2</v>
      </c>
      <c r="AU104" s="64" t="s">
        <v>10</v>
      </c>
      <c r="AV104" s="64"/>
      <c r="AW104" s="64"/>
      <c r="AX104" s="64"/>
      <c r="AY104" s="64"/>
      <c r="AZ104" s="64"/>
      <c r="BA104" s="64"/>
      <c r="BB104" s="64"/>
    </row>
    <row r="105" spans="1:63" x14ac:dyDescent="0.25">
      <c r="A105" s="10"/>
      <c r="B105" s="11" t="s">
        <v>11</v>
      </c>
      <c r="C105" s="12" t="s">
        <v>12</v>
      </c>
      <c r="D105" s="12" t="s">
        <v>13</v>
      </c>
      <c r="E105" s="12" t="s">
        <v>14</v>
      </c>
      <c r="F105" s="12" t="s">
        <v>15</v>
      </c>
      <c r="G105" s="13" t="s">
        <v>16</v>
      </c>
      <c r="H105" s="12" t="s">
        <v>17</v>
      </c>
      <c r="I105" s="12" t="s">
        <v>18</v>
      </c>
      <c r="J105" s="14" t="s">
        <v>19</v>
      </c>
      <c r="K105" s="10"/>
      <c r="L105" s="12" t="s">
        <v>12</v>
      </c>
      <c r="M105" s="12" t="s">
        <v>13</v>
      </c>
      <c r="N105" s="12" t="s">
        <v>14</v>
      </c>
      <c r="O105" s="12" t="s">
        <v>15</v>
      </c>
      <c r="P105" s="13" t="s">
        <v>16</v>
      </c>
      <c r="Q105" s="12" t="s">
        <v>17</v>
      </c>
      <c r="R105" s="12" t="s">
        <v>18</v>
      </c>
      <c r="S105" s="15" t="s">
        <v>19</v>
      </c>
      <c r="T105" s="10"/>
      <c r="U105" s="12" t="s">
        <v>12</v>
      </c>
      <c r="V105" s="12" t="s">
        <v>13</v>
      </c>
      <c r="W105" s="12" t="s">
        <v>14</v>
      </c>
      <c r="X105" s="12" t="s">
        <v>15</v>
      </c>
      <c r="Y105" s="13" t="s">
        <v>16</v>
      </c>
      <c r="Z105" s="12" t="s">
        <v>17</v>
      </c>
      <c r="AA105" s="12" t="s">
        <v>18</v>
      </c>
      <c r="AB105" s="10"/>
      <c r="AC105" s="12" t="s">
        <v>12</v>
      </c>
      <c r="AD105" s="12" t="s">
        <v>13</v>
      </c>
      <c r="AE105" s="12" t="s">
        <v>14</v>
      </c>
      <c r="AF105" s="12" t="s">
        <v>15</v>
      </c>
      <c r="AG105" s="13" t="s">
        <v>16</v>
      </c>
      <c r="AH105" s="12" t="s">
        <v>17</v>
      </c>
      <c r="AI105" s="14" t="s">
        <v>18</v>
      </c>
      <c r="AJ105" s="10"/>
      <c r="AK105" s="12" t="s">
        <v>12</v>
      </c>
      <c r="AL105" s="12" t="s">
        <v>13</v>
      </c>
      <c r="AM105" s="12" t="s">
        <v>14</v>
      </c>
      <c r="AN105" s="12" t="s">
        <v>15</v>
      </c>
      <c r="AO105" s="13" t="s">
        <v>16</v>
      </c>
      <c r="AP105" s="12" t="s">
        <v>17</v>
      </c>
      <c r="AQ105" s="12" t="s">
        <v>18</v>
      </c>
      <c r="AR105" s="5" t="s">
        <v>19</v>
      </c>
      <c r="AS105" s="5" t="s">
        <v>11</v>
      </c>
      <c r="AT105" s="10"/>
      <c r="AU105" s="12" t="s">
        <v>12</v>
      </c>
      <c r="AV105" s="12" t="s">
        <v>13</v>
      </c>
      <c r="AW105" s="12" t="s">
        <v>14</v>
      </c>
      <c r="AX105" s="12" t="s">
        <v>15</v>
      </c>
      <c r="AY105" s="13" t="s">
        <v>16</v>
      </c>
      <c r="AZ105" s="12" t="s">
        <v>17</v>
      </c>
      <c r="BA105" s="12" t="s">
        <v>18</v>
      </c>
      <c r="BB105" s="5" t="s">
        <v>19</v>
      </c>
    </row>
    <row r="106" spans="1:63" x14ac:dyDescent="0.25">
      <c r="A106" s="10" t="s">
        <v>20</v>
      </c>
      <c r="B106" s="53">
        <v>563.79187896718486</v>
      </c>
      <c r="C106" s="8">
        <v>0</v>
      </c>
      <c r="D106" s="8">
        <v>0.10019923118407431</v>
      </c>
      <c r="E106" s="8">
        <v>0.89980076881592574</v>
      </c>
      <c r="F106" s="8">
        <v>0</v>
      </c>
      <c r="G106" s="8">
        <v>0</v>
      </c>
      <c r="H106" s="8">
        <v>0</v>
      </c>
      <c r="I106" s="8">
        <v>0</v>
      </c>
      <c r="J106" s="1">
        <f t="shared" ref="J106:J123" si="126">SUM(C106:I106)</f>
        <v>1</v>
      </c>
      <c r="K106" s="10" t="s">
        <v>20</v>
      </c>
      <c r="L106" s="16">
        <f>$B106*C106</f>
        <v>0</v>
      </c>
      <c r="M106" s="16">
        <f t="shared" ref="M106:M123" si="127">$B106*D106</f>
        <v>56.491512820336595</v>
      </c>
      <c r="N106" s="16">
        <f t="shared" ref="N106:N123" si="128">$B106*E106</f>
        <v>507.30036614684826</v>
      </c>
      <c r="O106" s="16">
        <f t="shared" ref="O106:O123" si="129">$B106*F106</f>
        <v>0</v>
      </c>
      <c r="P106" s="16">
        <f t="shared" ref="P106:P123" si="130">$B106*G106</f>
        <v>0</v>
      </c>
      <c r="Q106" s="16">
        <f t="shared" ref="Q106:Q123" si="131">$B106*H106</f>
        <v>0</v>
      </c>
      <c r="R106" s="16">
        <f t="shared" ref="R106:R123" si="132">$B106*I106</f>
        <v>0</v>
      </c>
      <c r="S106" s="3">
        <f t="shared" ref="S106:S119" si="133">SUM(L106:R106)</f>
        <v>563.79187896718486</v>
      </c>
      <c r="T106" s="10" t="s">
        <v>20</v>
      </c>
      <c r="U106" s="8">
        <v>0</v>
      </c>
      <c r="V106" s="8">
        <v>0.93727631363958763</v>
      </c>
      <c r="W106" s="8">
        <v>0.6460967234967927</v>
      </c>
      <c r="X106" s="8">
        <v>0</v>
      </c>
      <c r="Y106" s="8">
        <v>0</v>
      </c>
      <c r="Z106" s="8">
        <v>0</v>
      </c>
      <c r="AA106" s="8">
        <v>0</v>
      </c>
      <c r="AB106" s="10" t="s">
        <v>20</v>
      </c>
      <c r="AC106" s="8">
        <v>0</v>
      </c>
      <c r="AD106" s="8">
        <v>0.95000000000000007</v>
      </c>
      <c r="AE106" s="8">
        <v>0.9</v>
      </c>
      <c r="AF106" s="8">
        <v>0</v>
      </c>
      <c r="AG106" s="8">
        <v>0</v>
      </c>
      <c r="AH106" s="8">
        <v>0</v>
      </c>
      <c r="AI106" s="8">
        <v>0</v>
      </c>
      <c r="AJ106" s="10" t="s">
        <v>20</v>
      </c>
      <c r="AK106" s="16">
        <f t="shared" ref="AK106:AQ123" si="134">IFERROR(U106*L106,0)</f>
        <v>0</v>
      </c>
      <c r="AL106" s="16">
        <f t="shared" si="134"/>
        <v>52.94815688816859</v>
      </c>
      <c r="AM106" s="16">
        <f t="shared" si="134"/>
        <v>327.76510439620193</v>
      </c>
      <c r="AN106" s="16">
        <f t="shared" si="134"/>
        <v>0</v>
      </c>
      <c r="AO106" s="16">
        <f t="shared" si="134"/>
        <v>0</v>
      </c>
      <c r="AP106" s="16">
        <f t="shared" si="134"/>
        <v>0</v>
      </c>
      <c r="AQ106" s="16">
        <f t="shared" si="134"/>
        <v>0</v>
      </c>
      <c r="AR106" s="3">
        <f t="shared" ref="AR106:AR123" si="135">SUM(AK106:AQ106)</f>
        <v>380.7132612843705</v>
      </c>
      <c r="AS106" s="3">
        <f t="shared" ref="AS106:AS123" si="136">S106-AR106</f>
        <v>183.07861768281435</v>
      </c>
      <c r="AT106" s="10" t="s">
        <v>20</v>
      </c>
      <c r="AU106" s="16">
        <f t="shared" ref="AU106" si="137">IFERROR(L106*(1-U106/(AC106)),0)</f>
        <v>0</v>
      </c>
      <c r="AV106" s="16">
        <f t="shared" ref="AV106:AV123" si="138">IFERROR(M106*(1-V106/(AD106)),0)</f>
        <v>0.75661083279071406</v>
      </c>
      <c r="AW106" s="16">
        <f t="shared" ref="AW106:AW123" si="139">IFERROR(N106*(1-W106/(AE106)),0)</f>
        <v>143.11691681773505</v>
      </c>
      <c r="AX106" s="16">
        <f t="shared" ref="AX106:AX123" si="140">IFERROR(O106*(1-X106/(AF106)),0)</f>
        <v>0</v>
      </c>
      <c r="AY106" s="16">
        <f t="shared" ref="AY106:AY123" si="141">IFERROR(P106*(1-Y106/(AG106)),0)</f>
        <v>0</v>
      </c>
      <c r="AZ106" s="16">
        <f t="shared" ref="AZ106:AZ123" si="142">IFERROR(Q106*(1-Z106/(AH106)),0)</f>
        <v>0</v>
      </c>
      <c r="BA106" s="16">
        <f t="shared" ref="BA106:BA123" si="143">IFERROR(R106*(1-AA106/(AI106)),0)</f>
        <v>0</v>
      </c>
      <c r="BB106" s="3">
        <f t="shared" ref="BB106:BB123" si="144">SUM(AU106:BA106)</f>
        <v>143.87352765052577</v>
      </c>
      <c r="BK106" s="6"/>
    </row>
    <row r="107" spans="1:63" x14ac:dyDescent="0.25">
      <c r="A107" s="10" t="s">
        <v>21</v>
      </c>
      <c r="B107" s="53">
        <v>707.05453226880002</v>
      </c>
      <c r="C107" s="8">
        <v>0</v>
      </c>
      <c r="D107" s="8">
        <v>1</v>
      </c>
      <c r="E107" s="8">
        <v>0</v>
      </c>
      <c r="F107" s="8">
        <v>0</v>
      </c>
      <c r="G107" s="8">
        <v>0</v>
      </c>
      <c r="H107" s="8">
        <v>0</v>
      </c>
      <c r="I107" s="8">
        <v>0</v>
      </c>
      <c r="J107" s="1">
        <f t="shared" si="126"/>
        <v>1</v>
      </c>
      <c r="K107" s="10" t="s">
        <v>21</v>
      </c>
      <c r="L107" s="16">
        <f t="shared" ref="L107:L123" si="145">$B107*C107</f>
        <v>0</v>
      </c>
      <c r="M107" s="16">
        <f t="shared" si="127"/>
        <v>707.05453226880002</v>
      </c>
      <c r="N107" s="16">
        <f t="shared" si="128"/>
        <v>0</v>
      </c>
      <c r="O107" s="16">
        <f t="shared" si="129"/>
        <v>0</v>
      </c>
      <c r="P107" s="16">
        <f t="shared" si="130"/>
        <v>0</v>
      </c>
      <c r="Q107" s="16">
        <f t="shared" si="131"/>
        <v>0</v>
      </c>
      <c r="R107" s="16">
        <f t="shared" si="132"/>
        <v>0</v>
      </c>
      <c r="S107" s="3">
        <f t="shared" si="133"/>
        <v>707.05453226880002</v>
      </c>
      <c r="T107" s="10" t="s">
        <v>21</v>
      </c>
      <c r="U107" s="8">
        <v>0</v>
      </c>
      <c r="V107" s="8">
        <v>0.91999999999999993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10" t="s">
        <v>21</v>
      </c>
      <c r="AC107" s="8">
        <v>0</v>
      </c>
      <c r="AD107" s="8">
        <v>0.82825405452285106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10" t="s">
        <v>21</v>
      </c>
      <c r="AK107" s="16">
        <f t="shared" si="134"/>
        <v>0</v>
      </c>
      <c r="AL107" s="16">
        <f t="shared" si="134"/>
        <v>650.49016968729597</v>
      </c>
      <c r="AM107" s="16">
        <f t="shared" si="134"/>
        <v>0</v>
      </c>
      <c r="AN107" s="16">
        <f t="shared" si="134"/>
        <v>0</v>
      </c>
      <c r="AO107" s="16">
        <f t="shared" si="134"/>
        <v>0</v>
      </c>
      <c r="AP107" s="16">
        <f t="shared" si="134"/>
        <v>0</v>
      </c>
      <c r="AQ107" s="16">
        <f t="shared" si="134"/>
        <v>0</v>
      </c>
      <c r="AR107" s="3">
        <f t="shared" si="135"/>
        <v>650.49016968729597</v>
      </c>
      <c r="AS107" s="3">
        <f t="shared" si="136"/>
        <v>56.564362581504042</v>
      </c>
      <c r="AT107" s="10" t="s">
        <v>21</v>
      </c>
      <c r="AU107" s="16">
        <f t="shared" ref="AU107:AU123" si="146">IFERROR(L107*(1-U107/(AC107)),0)</f>
        <v>0</v>
      </c>
      <c r="AV107" s="16">
        <f t="shared" si="138"/>
        <v>-78.320638713051522</v>
      </c>
      <c r="AW107" s="16">
        <f t="shared" si="139"/>
        <v>0</v>
      </c>
      <c r="AX107" s="16">
        <f t="shared" si="140"/>
        <v>0</v>
      </c>
      <c r="AY107" s="16">
        <f t="shared" si="141"/>
        <v>0</v>
      </c>
      <c r="AZ107" s="16">
        <f t="shared" si="142"/>
        <v>0</v>
      </c>
      <c r="BA107" s="16">
        <f t="shared" si="143"/>
        <v>0</v>
      </c>
      <c r="BB107" s="3">
        <f t="shared" si="144"/>
        <v>-78.320638713051522</v>
      </c>
      <c r="BK107" s="6"/>
    </row>
    <row r="108" spans="1:63" x14ac:dyDescent="0.25">
      <c r="A108" s="10" t="s">
        <v>22</v>
      </c>
      <c r="B108" s="53">
        <v>0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1">
        <f t="shared" si="126"/>
        <v>0</v>
      </c>
      <c r="K108" s="10" t="s">
        <v>22</v>
      </c>
      <c r="L108" s="16">
        <f t="shared" si="145"/>
        <v>0</v>
      </c>
      <c r="M108" s="16">
        <f t="shared" si="127"/>
        <v>0</v>
      </c>
      <c r="N108" s="16">
        <f t="shared" si="128"/>
        <v>0</v>
      </c>
      <c r="O108" s="16">
        <f t="shared" si="129"/>
        <v>0</v>
      </c>
      <c r="P108" s="16">
        <f t="shared" si="130"/>
        <v>0</v>
      </c>
      <c r="Q108" s="16">
        <f t="shared" si="131"/>
        <v>0</v>
      </c>
      <c r="R108" s="16">
        <f t="shared" si="132"/>
        <v>0</v>
      </c>
      <c r="S108" s="3">
        <f t="shared" si="133"/>
        <v>0</v>
      </c>
      <c r="T108" s="10" t="s">
        <v>22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10" t="s">
        <v>22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10" t="s">
        <v>22</v>
      </c>
      <c r="AK108" s="16">
        <f t="shared" si="134"/>
        <v>0</v>
      </c>
      <c r="AL108" s="16">
        <f t="shared" si="134"/>
        <v>0</v>
      </c>
      <c r="AM108" s="16">
        <f t="shared" si="134"/>
        <v>0</v>
      </c>
      <c r="AN108" s="16">
        <f t="shared" si="134"/>
        <v>0</v>
      </c>
      <c r="AO108" s="16">
        <f t="shared" si="134"/>
        <v>0</v>
      </c>
      <c r="AP108" s="16">
        <f t="shared" si="134"/>
        <v>0</v>
      </c>
      <c r="AQ108" s="16">
        <f t="shared" si="134"/>
        <v>0</v>
      </c>
      <c r="AR108" s="3">
        <f t="shared" si="135"/>
        <v>0</v>
      </c>
      <c r="AS108" s="3">
        <f t="shared" si="136"/>
        <v>0</v>
      </c>
      <c r="AT108" s="10" t="s">
        <v>22</v>
      </c>
      <c r="AU108" s="16">
        <f t="shared" si="146"/>
        <v>0</v>
      </c>
      <c r="AV108" s="16">
        <f t="shared" si="138"/>
        <v>0</v>
      </c>
      <c r="AW108" s="16">
        <f t="shared" si="139"/>
        <v>0</v>
      </c>
      <c r="AX108" s="16">
        <f t="shared" si="140"/>
        <v>0</v>
      </c>
      <c r="AY108" s="16">
        <f t="shared" si="141"/>
        <v>0</v>
      </c>
      <c r="AZ108" s="16">
        <f t="shared" si="142"/>
        <v>0</v>
      </c>
      <c r="BA108" s="16">
        <f t="shared" si="143"/>
        <v>0</v>
      </c>
      <c r="BB108" s="3">
        <f t="shared" si="144"/>
        <v>0</v>
      </c>
      <c r="BK108" s="6"/>
    </row>
    <row r="109" spans="1:63" x14ac:dyDescent="0.25">
      <c r="A109" s="10" t="s">
        <v>23</v>
      </c>
      <c r="B109" s="53">
        <v>0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1">
        <f t="shared" si="126"/>
        <v>0</v>
      </c>
      <c r="K109" s="10" t="s">
        <v>23</v>
      </c>
      <c r="L109" s="16">
        <f t="shared" si="145"/>
        <v>0</v>
      </c>
      <c r="M109" s="16">
        <f t="shared" si="127"/>
        <v>0</v>
      </c>
      <c r="N109" s="16">
        <f t="shared" si="128"/>
        <v>0</v>
      </c>
      <c r="O109" s="16">
        <f t="shared" si="129"/>
        <v>0</v>
      </c>
      <c r="P109" s="16">
        <f t="shared" si="130"/>
        <v>0</v>
      </c>
      <c r="Q109" s="16">
        <f t="shared" si="131"/>
        <v>0</v>
      </c>
      <c r="R109" s="16">
        <f t="shared" si="132"/>
        <v>0</v>
      </c>
      <c r="S109" s="3">
        <f t="shared" si="133"/>
        <v>0</v>
      </c>
      <c r="T109" s="10" t="s">
        <v>23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10" t="s">
        <v>23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10" t="s">
        <v>23</v>
      </c>
      <c r="AK109" s="16">
        <f t="shared" si="134"/>
        <v>0</v>
      </c>
      <c r="AL109" s="16">
        <f t="shared" si="134"/>
        <v>0</v>
      </c>
      <c r="AM109" s="16">
        <f t="shared" si="134"/>
        <v>0</v>
      </c>
      <c r="AN109" s="16">
        <f t="shared" si="134"/>
        <v>0</v>
      </c>
      <c r="AO109" s="16">
        <f t="shared" si="134"/>
        <v>0</v>
      </c>
      <c r="AP109" s="16">
        <f t="shared" si="134"/>
        <v>0</v>
      </c>
      <c r="AQ109" s="16">
        <f t="shared" si="134"/>
        <v>0</v>
      </c>
      <c r="AR109" s="3">
        <f t="shared" si="135"/>
        <v>0</v>
      </c>
      <c r="AS109" s="3">
        <f t="shared" si="136"/>
        <v>0</v>
      </c>
      <c r="AT109" s="10" t="s">
        <v>23</v>
      </c>
      <c r="AU109" s="16">
        <f t="shared" si="146"/>
        <v>0</v>
      </c>
      <c r="AV109" s="16">
        <f t="shared" si="138"/>
        <v>0</v>
      </c>
      <c r="AW109" s="16">
        <f t="shared" si="139"/>
        <v>0</v>
      </c>
      <c r="AX109" s="16">
        <f t="shared" si="140"/>
        <v>0</v>
      </c>
      <c r="AY109" s="16">
        <f t="shared" si="141"/>
        <v>0</v>
      </c>
      <c r="AZ109" s="16">
        <f t="shared" si="142"/>
        <v>0</v>
      </c>
      <c r="BA109" s="16">
        <f t="shared" si="143"/>
        <v>0</v>
      </c>
      <c r="BB109" s="3">
        <f t="shared" si="144"/>
        <v>0</v>
      </c>
      <c r="BK109" s="6"/>
    </row>
    <row r="110" spans="1:63" x14ac:dyDescent="0.25">
      <c r="A110" s="17" t="s">
        <v>24</v>
      </c>
      <c r="B110" s="53">
        <v>0</v>
      </c>
      <c r="C110" s="8">
        <v>0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1">
        <f t="shared" si="126"/>
        <v>0</v>
      </c>
      <c r="K110" s="17" t="s">
        <v>24</v>
      </c>
      <c r="L110" s="16">
        <f t="shared" si="145"/>
        <v>0</v>
      </c>
      <c r="M110" s="16">
        <f t="shared" si="127"/>
        <v>0</v>
      </c>
      <c r="N110" s="16">
        <f t="shared" si="128"/>
        <v>0</v>
      </c>
      <c r="O110" s="16">
        <f t="shared" si="129"/>
        <v>0</v>
      </c>
      <c r="P110" s="16">
        <f t="shared" si="130"/>
        <v>0</v>
      </c>
      <c r="Q110" s="16">
        <f t="shared" si="131"/>
        <v>0</v>
      </c>
      <c r="R110" s="16">
        <f t="shared" si="132"/>
        <v>0</v>
      </c>
      <c r="S110" s="3">
        <f t="shared" si="133"/>
        <v>0</v>
      </c>
      <c r="T110" s="17" t="s">
        <v>24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17" t="s">
        <v>24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17" t="s">
        <v>24</v>
      </c>
      <c r="AK110" s="16">
        <f t="shared" si="134"/>
        <v>0</v>
      </c>
      <c r="AL110" s="16">
        <f t="shared" si="134"/>
        <v>0</v>
      </c>
      <c r="AM110" s="16">
        <f t="shared" si="134"/>
        <v>0</v>
      </c>
      <c r="AN110" s="16">
        <f t="shared" si="134"/>
        <v>0</v>
      </c>
      <c r="AO110" s="16">
        <f t="shared" si="134"/>
        <v>0</v>
      </c>
      <c r="AP110" s="16">
        <f t="shared" si="134"/>
        <v>0</v>
      </c>
      <c r="AQ110" s="16">
        <f t="shared" si="134"/>
        <v>0</v>
      </c>
      <c r="AR110" s="3">
        <f t="shared" si="135"/>
        <v>0</v>
      </c>
      <c r="AS110" s="3">
        <f t="shared" si="136"/>
        <v>0</v>
      </c>
      <c r="AT110" s="17" t="s">
        <v>24</v>
      </c>
      <c r="AU110" s="16">
        <f t="shared" si="146"/>
        <v>0</v>
      </c>
      <c r="AV110" s="16">
        <f t="shared" si="138"/>
        <v>0</v>
      </c>
      <c r="AW110" s="16">
        <f t="shared" si="139"/>
        <v>0</v>
      </c>
      <c r="AX110" s="16">
        <f t="shared" si="140"/>
        <v>0</v>
      </c>
      <c r="AY110" s="16">
        <f t="shared" si="141"/>
        <v>0</v>
      </c>
      <c r="AZ110" s="16">
        <f t="shared" si="142"/>
        <v>0</v>
      </c>
      <c r="BA110" s="16">
        <f t="shared" si="143"/>
        <v>0</v>
      </c>
      <c r="BB110" s="3">
        <f t="shared" si="144"/>
        <v>0</v>
      </c>
      <c r="BK110" s="6"/>
    </row>
    <row r="111" spans="1:63" x14ac:dyDescent="0.25">
      <c r="A111" s="18" t="s">
        <v>25</v>
      </c>
      <c r="B111" s="53">
        <v>0</v>
      </c>
      <c r="C111" s="8">
        <v>0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1">
        <f t="shared" si="126"/>
        <v>0</v>
      </c>
      <c r="K111" s="18" t="s">
        <v>25</v>
      </c>
      <c r="L111" s="16">
        <f t="shared" si="145"/>
        <v>0</v>
      </c>
      <c r="M111" s="16">
        <f t="shared" si="127"/>
        <v>0</v>
      </c>
      <c r="N111" s="16">
        <f t="shared" si="128"/>
        <v>0</v>
      </c>
      <c r="O111" s="16">
        <f t="shared" si="129"/>
        <v>0</v>
      </c>
      <c r="P111" s="16">
        <f t="shared" si="130"/>
        <v>0</v>
      </c>
      <c r="Q111" s="16">
        <f t="shared" si="131"/>
        <v>0</v>
      </c>
      <c r="R111" s="16">
        <f t="shared" si="132"/>
        <v>0</v>
      </c>
      <c r="S111" s="3">
        <f t="shared" si="133"/>
        <v>0</v>
      </c>
      <c r="T111" s="18" t="s">
        <v>25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18" t="s">
        <v>25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18" t="s">
        <v>25</v>
      </c>
      <c r="AK111" s="16">
        <f t="shared" si="134"/>
        <v>0</v>
      </c>
      <c r="AL111" s="16">
        <f t="shared" si="134"/>
        <v>0</v>
      </c>
      <c r="AM111" s="16">
        <f t="shared" si="134"/>
        <v>0</v>
      </c>
      <c r="AN111" s="16">
        <f t="shared" si="134"/>
        <v>0</v>
      </c>
      <c r="AO111" s="16">
        <f t="shared" si="134"/>
        <v>0</v>
      </c>
      <c r="AP111" s="16">
        <f t="shared" si="134"/>
        <v>0</v>
      </c>
      <c r="AQ111" s="16">
        <f t="shared" si="134"/>
        <v>0</v>
      </c>
      <c r="AR111" s="3">
        <f t="shared" si="135"/>
        <v>0</v>
      </c>
      <c r="AS111" s="3">
        <f t="shared" si="136"/>
        <v>0</v>
      </c>
      <c r="AT111" s="18" t="s">
        <v>25</v>
      </c>
      <c r="AU111" s="16">
        <f t="shared" si="146"/>
        <v>0</v>
      </c>
      <c r="AV111" s="16">
        <f t="shared" si="138"/>
        <v>0</v>
      </c>
      <c r="AW111" s="16">
        <f t="shared" si="139"/>
        <v>0</v>
      </c>
      <c r="AX111" s="16">
        <f t="shared" si="140"/>
        <v>0</v>
      </c>
      <c r="AY111" s="16">
        <f t="shared" si="141"/>
        <v>0</v>
      </c>
      <c r="AZ111" s="16">
        <f t="shared" si="142"/>
        <v>0</v>
      </c>
      <c r="BA111" s="16">
        <f t="shared" si="143"/>
        <v>0</v>
      </c>
      <c r="BB111" s="3">
        <f t="shared" si="144"/>
        <v>0</v>
      </c>
      <c r="BK111" s="6"/>
    </row>
    <row r="112" spans="1:63" x14ac:dyDescent="0.25">
      <c r="A112" s="10" t="s">
        <v>26</v>
      </c>
      <c r="B112" s="53">
        <v>10.228859592329623</v>
      </c>
      <c r="C112" s="8">
        <v>0.93327998399519863</v>
      </c>
      <c r="D112" s="8">
        <v>0</v>
      </c>
      <c r="E112" s="8">
        <v>6.672001600480143E-2</v>
      </c>
      <c r="F112" s="8">
        <v>0</v>
      </c>
      <c r="G112" s="8">
        <v>0</v>
      </c>
      <c r="H112" s="8">
        <v>0</v>
      </c>
      <c r="I112" s="8">
        <v>0</v>
      </c>
      <c r="J112" s="1">
        <f t="shared" si="126"/>
        <v>1</v>
      </c>
      <c r="K112" s="10" t="s">
        <v>26</v>
      </c>
      <c r="L112" s="16">
        <f t="shared" si="145"/>
        <v>9.5463899166185247</v>
      </c>
      <c r="M112" s="16">
        <f t="shared" si="127"/>
        <v>0</v>
      </c>
      <c r="N112" s="16">
        <f t="shared" si="128"/>
        <v>0.68246967571109907</v>
      </c>
      <c r="O112" s="16">
        <f t="shared" si="129"/>
        <v>0</v>
      </c>
      <c r="P112" s="16">
        <f t="shared" si="130"/>
        <v>0</v>
      </c>
      <c r="Q112" s="16">
        <f t="shared" si="131"/>
        <v>0</v>
      </c>
      <c r="R112" s="16">
        <f t="shared" si="132"/>
        <v>0</v>
      </c>
      <c r="S112" s="3">
        <f t="shared" si="133"/>
        <v>10.228859592329623</v>
      </c>
      <c r="T112" s="10" t="s">
        <v>26</v>
      </c>
      <c r="U112" s="8">
        <v>0.43699999999999994</v>
      </c>
      <c r="V112" s="8">
        <v>0</v>
      </c>
      <c r="W112" s="8">
        <v>0.6</v>
      </c>
      <c r="X112" s="8">
        <v>0</v>
      </c>
      <c r="Y112" s="8">
        <v>0</v>
      </c>
      <c r="Z112" s="8">
        <v>0</v>
      </c>
      <c r="AA112" s="8">
        <v>0</v>
      </c>
      <c r="AB112" s="10" t="s">
        <v>26</v>
      </c>
      <c r="AC112" s="8">
        <v>0.44999999999999996</v>
      </c>
      <c r="AD112" s="8">
        <v>0</v>
      </c>
      <c r="AE112" s="8">
        <v>0.65</v>
      </c>
      <c r="AF112" s="8">
        <v>0</v>
      </c>
      <c r="AG112" s="8">
        <v>0</v>
      </c>
      <c r="AH112" s="8">
        <v>0</v>
      </c>
      <c r="AI112" s="8">
        <v>0</v>
      </c>
      <c r="AJ112" s="10" t="s">
        <v>26</v>
      </c>
      <c r="AK112" s="16">
        <f t="shared" si="134"/>
        <v>4.1717723935622946</v>
      </c>
      <c r="AL112" s="16">
        <f t="shared" si="134"/>
        <v>0</v>
      </c>
      <c r="AM112" s="16">
        <f t="shared" si="134"/>
        <v>0.40948180542665941</v>
      </c>
      <c r="AN112" s="16">
        <f t="shared" si="134"/>
        <v>0</v>
      </c>
      <c r="AO112" s="16">
        <f t="shared" si="134"/>
        <v>0</v>
      </c>
      <c r="AP112" s="16">
        <f t="shared" si="134"/>
        <v>0</v>
      </c>
      <c r="AQ112" s="16">
        <f t="shared" si="134"/>
        <v>0</v>
      </c>
      <c r="AR112" s="3">
        <f t="shared" si="135"/>
        <v>4.5812541989889537</v>
      </c>
      <c r="AS112" s="3">
        <f t="shared" si="136"/>
        <v>5.6476053933406698</v>
      </c>
      <c r="AT112" s="10" t="s">
        <v>26</v>
      </c>
      <c r="AU112" s="16">
        <f t="shared" si="146"/>
        <v>0.27578459759120255</v>
      </c>
      <c r="AV112" s="16">
        <f t="shared" si="138"/>
        <v>0</v>
      </c>
      <c r="AW112" s="16">
        <f t="shared" si="139"/>
        <v>5.2497667362392274E-2</v>
      </c>
      <c r="AX112" s="16">
        <f t="shared" si="140"/>
        <v>0</v>
      </c>
      <c r="AY112" s="16">
        <f t="shared" si="141"/>
        <v>0</v>
      </c>
      <c r="AZ112" s="16">
        <f t="shared" si="142"/>
        <v>0</v>
      </c>
      <c r="BA112" s="16">
        <f t="shared" si="143"/>
        <v>0</v>
      </c>
      <c r="BB112" s="3">
        <f t="shared" si="144"/>
        <v>0.3282822649535948</v>
      </c>
      <c r="BK112" s="6"/>
    </row>
    <row r="113" spans="1:63" x14ac:dyDescent="0.25">
      <c r="A113" s="10" t="s">
        <v>27</v>
      </c>
      <c r="B113" s="53">
        <v>1243.6446507164712</v>
      </c>
      <c r="C113" s="8">
        <v>0</v>
      </c>
      <c r="D113" s="8">
        <v>0.41203723715520213</v>
      </c>
      <c r="E113" s="8">
        <v>0.58796276284479787</v>
      </c>
      <c r="F113" s="8">
        <v>0</v>
      </c>
      <c r="G113" s="8">
        <v>0</v>
      </c>
      <c r="H113" s="8">
        <v>0</v>
      </c>
      <c r="I113" s="8">
        <v>0</v>
      </c>
      <c r="J113" s="1">
        <f t="shared" si="126"/>
        <v>1</v>
      </c>
      <c r="K113" s="10" t="s">
        <v>27</v>
      </c>
      <c r="L113" s="16">
        <f t="shared" si="145"/>
        <v>0</v>
      </c>
      <c r="M113" s="16">
        <f t="shared" si="127"/>
        <v>512.42790588406115</v>
      </c>
      <c r="N113" s="16">
        <f t="shared" si="128"/>
        <v>731.21674483241009</v>
      </c>
      <c r="O113" s="16">
        <f t="shared" si="129"/>
        <v>0</v>
      </c>
      <c r="P113" s="16">
        <f t="shared" si="130"/>
        <v>0</v>
      </c>
      <c r="Q113" s="16">
        <f t="shared" si="131"/>
        <v>0</v>
      </c>
      <c r="R113" s="16">
        <f t="shared" si="132"/>
        <v>0</v>
      </c>
      <c r="S113" s="3">
        <f t="shared" si="133"/>
        <v>1243.6446507164712</v>
      </c>
      <c r="T113" s="10" t="s">
        <v>27</v>
      </c>
      <c r="U113" s="8">
        <v>0</v>
      </c>
      <c r="V113" s="8">
        <v>0.84498270612898585</v>
      </c>
      <c r="W113" s="8">
        <v>0.78254392212655333</v>
      </c>
      <c r="X113" s="8">
        <v>0</v>
      </c>
      <c r="Y113" s="8">
        <v>0</v>
      </c>
      <c r="Z113" s="8">
        <v>0</v>
      </c>
      <c r="AA113" s="8">
        <v>0</v>
      </c>
      <c r="AB113" s="10" t="s">
        <v>27</v>
      </c>
      <c r="AC113" s="8">
        <v>0</v>
      </c>
      <c r="AD113" s="8">
        <v>0.83760208841087602</v>
      </c>
      <c r="AE113" s="8">
        <v>0.9</v>
      </c>
      <c r="AF113" s="8">
        <v>0</v>
      </c>
      <c r="AG113" s="8">
        <v>0</v>
      </c>
      <c r="AH113" s="8">
        <v>0</v>
      </c>
      <c r="AI113" s="8">
        <v>0</v>
      </c>
      <c r="AJ113" s="10" t="s">
        <v>27</v>
      </c>
      <c r="AK113" s="16">
        <f t="shared" si="134"/>
        <v>0</v>
      </c>
      <c r="AL113" s="16">
        <f t="shared" si="134"/>
        <v>432.99271860992326</v>
      </c>
      <c r="AM113" s="16">
        <f t="shared" si="134"/>
        <v>572.20921942576535</v>
      </c>
      <c r="AN113" s="16">
        <f t="shared" si="134"/>
        <v>0</v>
      </c>
      <c r="AO113" s="16">
        <f t="shared" si="134"/>
        <v>0</v>
      </c>
      <c r="AP113" s="16">
        <f t="shared" si="134"/>
        <v>0</v>
      </c>
      <c r="AQ113" s="16">
        <f t="shared" si="134"/>
        <v>0</v>
      </c>
      <c r="AR113" s="3">
        <f t="shared" si="135"/>
        <v>1005.2019380356886</v>
      </c>
      <c r="AS113" s="3">
        <f t="shared" si="136"/>
        <v>238.44271268078262</v>
      </c>
      <c r="AT113" s="10" t="s">
        <v>27</v>
      </c>
      <c r="AU113" s="16">
        <f t="shared" si="146"/>
        <v>0</v>
      </c>
      <c r="AV113" s="16">
        <f t="shared" si="138"/>
        <v>-4.5153116661840986</v>
      </c>
      <c r="AW113" s="16">
        <f t="shared" si="139"/>
        <v>95.42872324822639</v>
      </c>
      <c r="AX113" s="16">
        <f t="shared" si="140"/>
        <v>0</v>
      </c>
      <c r="AY113" s="16">
        <f t="shared" si="141"/>
        <v>0</v>
      </c>
      <c r="AZ113" s="16">
        <f t="shared" si="142"/>
        <v>0</v>
      </c>
      <c r="BA113" s="16">
        <f t="shared" si="143"/>
        <v>0</v>
      </c>
      <c r="BB113" s="3">
        <f t="shared" si="144"/>
        <v>90.913411582042286</v>
      </c>
      <c r="BK113" s="6"/>
    </row>
    <row r="114" spans="1:63" x14ac:dyDescent="0.25">
      <c r="A114" s="10" t="s">
        <v>28</v>
      </c>
      <c r="B114" s="53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1">
        <f t="shared" si="126"/>
        <v>0</v>
      </c>
      <c r="K114" s="10" t="s">
        <v>28</v>
      </c>
      <c r="L114" s="16">
        <f t="shared" si="145"/>
        <v>0</v>
      </c>
      <c r="M114" s="16">
        <f t="shared" si="127"/>
        <v>0</v>
      </c>
      <c r="N114" s="16">
        <f t="shared" si="128"/>
        <v>0</v>
      </c>
      <c r="O114" s="16">
        <f t="shared" si="129"/>
        <v>0</v>
      </c>
      <c r="P114" s="16">
        <f t="shared" si="130"/>
        <v>0</v>
      </c>
      <c r="Q114" s="16">
        <f t="shared" si="131"/>
        <v>0</v>
      </c>
      <c r="R114" s="16">
        <f t="shared" si="132"/>
        <v>0</v>
      </c>
      <c r="S114" s="3">
        <f t="shared" si="133"/>
        <v>0</v>
      </c>
      <c r="T114" s="10" t="s">
        <v>28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10" t="s">
        <v>28</v>
      </c>
      <c r="AC114" s="8">
        <v>0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v>0</v>
      </c>
      <c r="AJ114" s="10" t="s">
        <v>28</v>
      </c>
      <c r="AK114" s="16">
        <f t="shared" si="134"/>
        <v>0</v>
      </c>
      <c r="AL114" s="16">
        <f t="shared" si="134"/>
        <v>0</v>
      </c>
      <c r="AM114" s="16">
        <f t="shared" si="134"/>
        <v>0</v>
      </c>
      <c r="AN114" s="16">
        <f t="shared" si="134"/>
        <v>0</v>
      </c>
      <c r="AO114" s="16">
        <f t="shared" si="134"/>
        <v>0</v>
      </c>
      <c r="AP114" s="16">
        <f t="shared" si="134"/>
        <v>0</v>
      </c>
      <c r="AQ114" s="16">
        <f t="shared" si="134"/>
        <v>0</v>
      </c>
      <c r="AR114" s="3">
        <f t="shared" si="135"/>
        <v>0</v>
      </c>
      <c r="AS114" s="3">
        <f t="shared" si="136"/>
        <v>0</v>
      </c>
      <c r="AT114" s="10" t="s">
        <v>28</v>
      </c>
      <c r="AU114" s="16">
        <f t="shared" si="146"/>
        <v>0</v>
      </c>
      <c r="AV114" s="16">
        <f t="shared" si="138"/>
        <v>0</v>
      </c>
      <c r="AW114" s="16">
        <f t="shared" si="139"/>
        <v>0</v>
      </c>
      <c r="AX114" s="16">
        <f t="shared" si="140"/>
        <v>0</v>
      </c>
      <c r="AY114" s="16">
        <f t="shared" si="141"/>
        <v>0</v>
      </c>
      <c r="AZ114" s="16">
        <f t="shared" si="142"/>
        <v>0</v>
      </c>
      <c r="BA114" s="16">
        <f t="shared" si="143"/>
        <v>0</v>
      </c>
      <c r="BB114" s="3">
        <f t="shared" si="144"/>
        <v>0</v>
      </c>
      <c r="BK114" s="6"/>
    </row>
    <row r="115" spans="1:63" x14ac:dyDescent="0.25">
      <c r="A115" s="10" t="s">
        <v>29</v>
      </c>
      <c r="B115" s="53">
        <v>31.399149425724634</v>
      </c>
      <c r="C115" s="8">
        <v>1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1">
        <f t="shared" si="126"/>
        <v>1</v>
      </c>
      <c r="K115" s="10" t="s">
        <v>29</v>
      </c>
      <c r="L115" s="16">
        <f t="shared" si="145"/>
        <v>31.399149425724634</v>
      </c>
      <c r="M115" s="16">
        <f t="shared" si="127"/>
        <v>0</v>
      </c>
      <c r="N115" s="16">
        <f t="shared" si="128"/>
        <v>0</v>
      </c>
      <c r="O115" s="16">
        <f t="shared" si="129"/>
        <v>0</v>
      </c>
      <c r="P115" s="16">
        <f t="shared" si="130"/>
        <v>0</v>
      </c>
      <c r="Q115" s="16">
        <f t="shared" si="131"/>
        <v>0</v>
      </c>
      <c r="R115" s="16">
        <f t="shared" si="132"/>
        <v>0</v>
      </c>
      <c r="S115" s="3">
        <f t="shared" si="133"/>
        <v>31.399149425724634</v>
      </c>
      <c r="T115" s="10" t="s">
        <v>29</v>
      </c>
      <c r="U115" s="8">
        <v>0.28000000000000003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10" t="s">
        <v>29</v>
      </c>
      <c r="AC115" s="8">
        <v>0.3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10" t="s">
        <v>29</v>
      </c>
      <c r="AK115" s="16">
        <f t="shared" si="134"/>
        <v>8.7917618392028984</v>
      </c>
      <c r="AL115" s="16">
        <f t="shared" si="134"/>
        <v>0</v>
      </c>
      <c r="AM115" s="16">
        <f t="shared" si="134"/>
        <v>0</v>
      </c>
      <c r="AN115" s="16">
        <f t="shared" si="134"/>
        <v>0</v>
      </c>
      <c r="AO115" s="16">
        <f t="shared" si="134"/>
        <v>0</v>
      </c>
      <c r="AP115" s="16">
        <f t="shared" si="134"/>
        <v>0</v>
      </c>
      <c r="AQ115" s="16">
        <f t="shared" si="134"/>
        <v>0</v>
      </c>
      <c r="AR115" s="3">
        <f t="shared" si="135"/>
        <v>8.7917618392028984</v>
      </c>
      <c r="AS115" s="3">
        <f t="shared" si="136"/>
        <v>22.607387586521735</v>
      </c>
      <c r="AT115" s="10" t="s">
        <v>29</v>
      </c>
      <c r="AU115" s="16">
        <f t="shared" si="146"/>
        <v>2.0932766283816382</v>
      </c>
      <c r="AV115" s="16">
        <f t="shared" si="138"/>
        <v>0</v>
      </c>
      <c r="AW115" s="16">
        <f t="shared" si="139"/>
        <v>0</v>
      </c>
      <c r="AX115" s="16">
        <f t="shared" si="140"/>
        <v>0</v>
      </c>
      <c r="AY115" s="16">
        <f t="shared" si="141"/>
        <v>0</v>
      </c>
      <c r="AZ115" s="16">
        <f t="shared" si="142"/>
        <v>0</v>
      </c>
      <c r="BA115" s="16">
        <f t="shared" si="143"/>
        <v>0</v>
      </c>
      <c r="BB115" s="3">
        <f t="shared" si="144"/>
        <v>2.0932766283816382</v>
      </c>
      <c r="BK115" s="6"/>
    </row>
    <row r="116" spans="1:63" x14ac:dyDescent="0.25">
      <c r="A116" s="10" t="s">
        <v>30</v>
      </c>
      <c r="B116" s="53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1">
        <f t="shared" si="126"/>
        <v>0</v>
      </c>
      <c r="K116" s="10" t="s">
        <v>30</v>
      </c>
      <c r="L116" s="16">
        <f t="shared" si="145"/>
        <v>0</v>
      </c>
      <c r="M116" s="16">
        <f t="shared" si="127"/>
        <v>0</v>
      </c>
      <c r="N116" s="16">
        <f t="shared" si="128"/>
        <v>0</v>
      </c>
      <c r="O116" s="16">
        <f t="shared" si="129"/>
        <v>0</v>
      </c>
      <c r="P116" s="16">
        <f t="shared" si="130"/>
        <v>0</v>
      </c>
      <c r="Q116" s="16">
        <f t="shared" si="131"/>
        <v>0</v>
      </c>
      <c r="R116" s="16">
        <f t="shared" si="132"/>
        <v>0</v>
      </c>
      <c r="S116" s="3">
        <f t="shared" si="133"/>
        <v>0</v>
      </c>
      <c r="T116" s="10" t="s">
        <v>30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  <c r="Z116" s="8">
        <v>0</v>
      </c>
      <c r="AA116" s="8">
        <v>0</v>
      </c>
      <c r="AB116" s="10" t="s">
        <v>30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v>0</v>
      </c>
      <c r="AJ116" s="10" t="s">
        <v>30</v>
      </c>
      <c r="AK116" s="16">
        <f t="shared" si="134"/>
        <v>0</v>
      </c>
      <c r="AL116" s="16">
        <f t="shared" si="134"/>
        <v>0</v>
      </c>
      <c r="AM116" s="16">
        <f t="shared" si="134"/>
        <v>0</v>
      </c>
      <c r="AN116" s="16">
        <f t="shared" si="134"/>
        <v>0</v>
      </c>
      <c r="AO116" s="16">
        <f t="shared" si="134"/>
        <v>0</v>
      </c>
      <c r="AP116" s="16">
        <f t="shared" si="134"/>
        <v>0</v>
      </c>
      <c r="AQ116" s="16">
        <f t="shared" si="134"/>
        <v>0</v>
      </c>
      <c r="AR116" s="3">
        <f t="shared" si="135"/>
        <v>0</v>
      </c>
      <c r="AS116" s="3">
        <f t="shared" si="136"/>
        <v>0</v>
      </c>
      <c r="AT116" s="10" t="s">
        <v>30</v>
      </c>
      <c r="AU116" s="16">
        <f t="shared" si="146"/>
        <v>0</v>
      </c>
      <c r="AV116" s="16">
        <f t="shared" si="138"/>
        <v>0</v>
      </c>
      <c r="AW116" s="16">
        <f t="shared" si="139"/>
        <v>0</v>
      </c>
      <c r="AX116" s="16">
        <f t="shared" si="140"/>
        <v>0</v>
      </c>
      <c r="AY116" s="16">
        <f t="shared" si="141"/>
        <v>0</v>
      </c>
      <c r="AZ116" s="16">
        <f t="shared" si="142"/>
        <v>0</v>
      </c>
      <c r="BA116" s="16">
        <f t="shared" si="143"/>
        <v>0</v>
      </c>
      <c r="BB116" s="3">
        <f t="shared" si="144"/>
        <v>0</v>
      </c>
      <c r="BK116" s="6"/>
    </row>
    <row r="117" spans="1:63" x14ac:dyDescent="0.25">
      <c r="A117" s="10" t="s">
        <v>31</v>
      </c>
      <c r="B117" s="53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1">
        <f t="shared" si="126"/>
        <v>0</v>
      </c>
      <c r="K117" s="10" t="s">
        <v>31</v>
      </c>
      <c r="L117" s="16">
        <f t="shared" si="145"/>
        <v>0</v>
      </c>
      <c r="M117" s="16">
        <f t="shared" si="127"/>
        <v>0</v>
      </c>
      <c r="N117" s="16">
        <f t="shared" si="128"/>
        <v>0</v>
      </c>
      <c r="O117" s="16">
        <f t="shared" si="129"/>
        <v>0</v>
      </c>
      <c r="P117" s="16">
        <f t="shared" si="130"/>
        <v>0</v>
      </c>
      <c r="Q117" s="16">
        <f t="shared" si="131"/>
        <v>0</v>
      </c>
      <c r="R117" s="16">
        <f t="shared" si="132"/>
        <v>0</v>
      </c>
      <c r="S117" s="3">
        <f t="shared" si="133"/>
        <v>0</v>
      </c>
      <c r="T117" s="10" t="s">
        <v>31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10" t="s">
        <v>31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10" t="s">
        <v>31</v>
      </c>
      <c r="AK117" s="16">
        <f t="shared" si="134"/>
        <v>0</v>
      </c>
      <c r="AL117" s="16">
        <f t="shared" si="134"/>
        <v>0</v>
      </c>
      <c r="AM117" s="16">
        <f t="shared" si="134"/>
        <v>0</v>
      </c>
      <c r="AN117" s="16">
        <f t="shared" si="134"/>
        <v>0</v>
      </c>
      <c r="AO117" s="16">
        <f t="shared" si="134"/>
        <v>0</v>
      </c>
      <c r="AP117" s="16">
        <f t="shared" si="134"/>
        <v>0</v>
      </c>
      <c r="AQ117" s="16">
        <f t="shared" si="134"/>
        <v>0</v>
      </c>
      <c r="AR117" s="3">
        <f t="shared" si="135"/>
        <v>0</v>
      </c>
      <c r="AS117" s="3">
        <f t="shared" si="136"/>
        <v>0</v>
      </c>
      <c r="AT117" s="10" t="s">
        <v>31</v>
      </c>
      <c r="AU117" s="16">
        <f t="shared" si="146"/>
        <v>0</v>
      </c>
      <c r="AV117" s="16">
        <f t="shared" si="138"/>
        <v>0</v>
      </c>
      <c r="AW117" s="16">
        <f t="shared" si="139"/>
        <v>0</v>
      </c>
      <c r="AX117" s="16">
        <f t="shared" si="140"/>
        <v>0</v>
      </c>
      <c r="AY117" s="16">
        <f t="shared" si="141"/>
        <v>0</v>
      </c>
      <c r="AZ117" s="16">
        <f t="shared" si="142"/>
        <v>0</v>
      </c>
      <c r="BA117" s="16">
        <f t="shared" si="143"/>
        <v>0</v>
      </c>
      <c r="BB117" s="3">
        <f t="shared" si="144"/>
        <v>0</v>
      </c>
      <c r="BK117" s="6"/>
    </row>
    <row r="118" spans="1:63" x14ac:dyDescent="0.25">
      <c r="A118" s="10" t="s">
        <v>32</v>
      </c>
      <c r="B118" s="53">
        <v>228.4452</v>
      </c>
      <c r="C118" s="8">
        <v>0</v>
      </c>
      <c r="D118" s="8">
        <v>0</v>
      </c>
      <c r="E118" s="8">
        <v>1</v>
      </c>
      <c r="F118" s="8">
        <v>0</v>
      </c>
      <c r="G118" s="8">
        <v>0</v>
      </c>
      <c r="H118" s="8">
        <v>0</v>
      </c>
      <c r="I118" s="8">
        <v>0</v>
      </c>
      <c r="J118" s="1">
        <f t="shared" si="126"/>
        <v>1</v>
      </c>
      <c r="K118" s="10" t="s">
        <v>32</v>
      </c>
      <c r="L118" s="16">
        <f t="shared" si="145"/>
        <v>0</v>
      </c>
      <c r="M118" s="16">
        <f t="shared" si="127"/>
        <v>0</v>
      </c>
      <c r="N118" s="16">
        <f t="shared" si="128"/>
        <v>228.4452</v>
      </c>
      <c r="O118" s="16">
        <f t="shared" si="129"/>
        <v>0</v>
      </c>
      <c r="P118" s="16">
        <f t="shared" si="130"/>
        <v>0</v>
      </c>
      <c r="Q118" s="16">
        <f t="shared" si="131"/>
        <v>0</v>
      </c>
      <c r="R118" s="16">
        <f t="shared" si="132"/>
        <v>0</v>
      </c>
      <c r="S118" s="3">
        <f t="shared" si="133"/>
        <v>228.4452</v>
      </c>
      <c r="T118" s="10" t="s">
        <v>32</v>
      </c>
      <c r="U118" s="8">
        <v>0</v>
      </c>
      <c r="V118" s="8">
        <v>0</v>
      </c>
      <c r="W118" s="8">
        <v>0.32</v>
      </c>
      <c r="X118" s="8">
        <v>0</v>
      </c>
      <c r="Y118" s="8">
        <v>0</v>
      </c>
      <c r="Z118" s="8">
        <v>0</v>
      </c>
      <c r="AA118" s="8">
        <v>0</v>
      </c>
      <c r="AB118" s="10" t="s">
        <v>32</v>
      </c>
      <c r="AC118" s="8">
        <v>0</v>
      </c>
      <c r="AD118" s="8">
        <v>0</v>
      </c>
      <c r="AE118" s="8">
        <v>0.35</v>
      </c>
      <c r="AF118" s="8">
        <v>0</v>
      </c>
      <c r="AG118" s="8">
        <v>0</v>
      </c>
      <c r="AH118" s="8">
        <v>0</v>
      </c>
      <c r="AI118" s="8">
        <v>0</v>
      </c>
      <c r="AJ118" s="10" t="s">
        <v>32</v>
      </c>
      <c r="AK118" s="16">
        <f t="shared" si="134"/>
        <v>0</v>
      </c>
      <c r="AL118" s="16">
        <f t="shared" si="134"/>
        <v>0</v>
      </c>
      <c r="AM118" s="16">
        <f t="shared" si="134"/>
        <v>73.102463999999998</v>
      </c>
      <c r="AN118" s="16">
        <f t="shared" si="134"/>
        <v>0</v>
      </c>
      <c r="AO118" s="16">
        <f t="shared" si="134"/>
        <v>0</v>
      </c>
      <c r="AP118" s="16">
        <f t="shared" si="134"/>
        <v>0</v>
      </c>
      <c r="AQ118" s="16">
        <f t="shared" si="134"/>
        <v>0</v>
      </c>
      <c r="AR118" s="3">
        <f t="shared" si="135"/>
        <v>73.102463999999998</v>
      </c>
      <c r="AS118" s="3">
        <f t="shared" si="136"/>
        <v>155.342736</v>
      </c>
      <c r="AT118" s="10" t="s">
        <v>32</v>
      </c>
      <c r="AU118" s="16">
        <f t="shared" si="146"/>
        <v>0</v>
      </c>
      <c r="AV118" s="16">
        <f t="shared" si="138"/>
        <v>0</v>
      </c>
      <c r="AW118" s="16">
        <f t="shared" si="139"/>
        <v>19.581017142857124</v>
      </c>
      <c r="AX118" s="16">
        <f t="shared" si="140"/>
        <v>0</v>
      </c>
      <c r="AY118" s="16">
        <f t="shared" si="141"/>
        <v>0</v>
      </c>
      <c r="AZ118" s="16">
        <f t="shared" si="142"/>
        <v>0</v>
      </c>
      <c r="BA118" s="16">
        <f t="shared" si="143"/>
        <v>0</v>
      </c>
      <c r="BB118" s="3">
        <f t="shared" si="144"/>
        <v>19.581017142857124</v>
      </c>
      <c r="BK118" s="6"/>
    </row>
    <row r="119" spans="1:63" x14ac:dyDescent="0.25">
      <c r="A119" s="10" t="s">
        <v>33</v>
      </c>
      <c r="B119" s="53">
        <v>2330.7021726266912</v>
      </c>
      <c r="C119" s="8">
        <v>0.31589005060024283</v>
      </c>
      <c r="D119" s="8">
        <v>0</v>
      </c>
      <c r="E119" s="8">
        <v>0.14864396627053741</v>
      </c>
      <c r="F119" s="8">
        <v>0</v>
      </c>
      <c r="G119" s="8">
        <v>9.5415689214488157E-4</v>
      </c>
      <c r="H119" s="8">
        <v>0.53409428700597783</v>
      </c>
      <c r="I119" s="8">
        <v>4.175392310970152E-4</v>
      </c>
      <c r="J119" s="1">
        <f t="shared" si="126"/>
        <v>1</v>
      </c>
      <c r="K119" s="10" t="s">
        <v>33</v>
      </c>
      <c r="L119" s="16">
        <f t="shared" si="145"/>
        <v>736.24562724514135</v>
      </c>
      <c r="M119" s="16">
        <f t="shared" si="127"/>
        <v>0</v>
      </c>
      <c r="N119" s="16">
        <f t="shared" si="128"/>
        <v>346.44481513459016</v>
      </c>
      <c r="O119" s="16">
        <f t="shared" si="129"/>
        <v>0</v>
      </c>
      <c r="P119" s="16">
        <f t="shared" si="130"/>
        <v>2.223855541548807</v>
      </c>
      <c r="Q119" s="16">
        <f t="shared" si="131"/>
        <v>1244.814715112336</v>
      </c>
      <c r="R119" s="16">
        <f t="shared" si="132"/>
        <v>0.97315959307469146</v>
      </c>
      <c r="S119" s="3">
        <f t="shared" si="133"/>
        <v>2330.7021726266908</v>
      </c>
      <c r="T119" s="10" t="s">
        <v>33</v>
      </c>
      <c r="U119" s="8">
        <v>0.91714293703679273</v>
      </c>
      <c r="V119" s="8">
        <v>0</v>
      </c>
      <c r="W119" s="8">
        <v>0.55000000000000004</v>
      </c>
      <c r="X119" s="8">
        <v>0</v>
      </c>
      <c r="Y119" s="8">
        <v>0.27635356072951406</v>
      </c>
      <c r="Z119" s="8">
        <v>0.52930819613530733</v>
      </c>
      <c r="AA119" s="8">
        <v>1</v>
      </c>
      <c r="AB119" s="10" t="s">
        <v>33</v>
      </c>
      <c r="AC119" s="8">
        <v>0.97000000000000008</v>
      </c>
      <c r="AD119" s="8">
        <v>0</v>
      </c>
      <c r="AE119" s="8">
        <v>0.7</v>
      </c>
      <c r="AF119" s="8">
        <v>0</v>
      </c>
      <c r="AG119" s="8">
        <v>0.84999999999999976</v>
      </c>
      <c r="AH119" s="8">
        <v>0.63500000000000012</v>
      </c>
      <c r="AI119" s="8">
        <v>1</v>
      </c>
      <c r="AJ119" s="10" t="s">
        <v>33</v>
      </c>
      <c r="AK119" s="16">
        <f t="shared" si="134"/>
        <v>675.24247695210465</v>
      </c>
      <c r="AL119" s="16">
        <f t="shared" si="134"/>
        <v>0</v>
      </c>
      <c r="AM119" s="16">
        <f t="shared" si="134"/>
        <v>190.54464832402459</v>
      </c>
      <c r="AN119" s="16">
        <f t="shared" si="134"/>
        <v>0</v>
      </c>
      <c r="AO119" s="16">
        <f t="shared" si="134"/>
        <v>0.61457039745507458</v>
      </c>
      <c r="AP119" s="16">
        <f t="shared" si="134"/>
        <v>658.89063137879702</v>
      </c>
      <c r="AQ119" s="16">
        <f t="shared" si="134"/>
        <v>0.97315959307469146</v>
      </c>
      <c r="AR119" s="3">
        <f t="shared" si="135"/>
        <v>1526.2654866454561</v>
      </c>
      <c r="AS119" s="3">
        <f t="shared" si="136"/>
        <v>804.43668598123463</v>
      </c>
      <c r="AT119" s="10" t="s">
        <v>33</v>
      </c>
      <c r="AU119" s="16">
        <f t="shared" si="146"/>
        <v>40.119362346064435</v>
      </c>
      <c r="AV119" s="16">
        <f t="shared" si="138"/>
        <v>0</v>
      </c>
      <c r="AW119" s="16">
        <f t="shared" si="139"/>
        <v>74.238174671697863</v>
      </c>
      <c r="AX119" s="16">
        <f t="shared" si="140"/>
        <v>0</v>
      </c>
      <c r="AY119" s="16">
        <f t="shared" si="141"/>
        <v>1.5008315445428366</v>
      </c>
      <c r="AZ119" s="16">
        <f t="shared" si="142"/>
        <v>207.19167357092354</v>
      </c>
      <c r="BA119" s="16">
        <f t="shared" si="143"/>
        <v>0</v>
      </c>
      <c r="BB119" s="3">
        <f t="shared" si="144"/>
        <v>323.05004213322866</v>
      </c>
      <c r="BK119" s="6"/>
    </row>
    <row r="120" spans="1:63" x14ac:dyDescent="0.25">
      <c r="A120" s="10" t="s">
        <v>34</v>
      </c>
      <c r="B120" s="53">
        <v>10.025919999999999</v>
      </c>
      <c r="C120" s="8">
        <v>0</v>
      </c>
      <c r="D120" s="8">
        <v>0</v>
      </c>
      <c r="E120" s="8">
        <v>1</v>
      </c>
      <c r="F120" s="8">
        <v>0</v>
      </c>
      <c r="G120" s="8">
        <v>0</v>
      </c>
      <c r="H120" s="8">
        <v>0</v>
      </c>
      <c r="I120" s="8">
        <v>0</v>
      </c>
      <c r="J120" s="1">
        <f t="shared" si="126"/>
        <v>1</v>
      </c>
      <c r="K120" s="10" t="s">
        <v>34</v>
      </c>
      <c r="L120" s="16">
        <f t="shared" si="145"/>
        <v>0</v>
      </c>
      <c r="M120" s="16">
        <f t="shared" si="127"/>
        <v>0</v>
      </c>
      <c r="N120" s="16">
        <f t="shared" si="128"/>
        <v>10.025919999999999</v>
      </c>
      <c r="O120" s="16">
        <f t="shared" si="129"/>
        <v>0</v>
      </c>
      <c r="P120" s="16">
        <f t="shared" si="130"/>
        <v>0</v>
      </c>
      <c r="Q120" s="16">
        <f t="shared" si="131"/>
        <v>0</v>
      </c>
      <c r="R120" s="16">
        <f t="shared" si="132"/>
        <v>0</v>
      </c>
      <c r="S120" s="3">
        <f>SUM(L120:R120)</f>
        <v>10.025919999999999</v>
      </c>
      <c r="T120" s="10" t="s">
        <v>34</v>
      </c>
      <c r="U120" s="8">
        <v>0</v>
      </c>
      <c r="V120" s="8">
        <v>0</v>
      </c>
      <c r="W120" s="8">
        <v>0.32</v>
      </c>
      <c r="X120" s="8">
        <v>0</v>
      </c>
      <c r="Y120" s="8">
        <v>0</v>
      </c>
      <c r="Z120" s="8">
        <v>0</v>
      </c>
      <c r="AA120" s="8">
        <v>0</v>
      </c>
      <c r="AB120" s="10" t="s">
        <v>34</v>
      </c>
      <c r="AC120" s="8">
        <v>0</v>
      </c>
      <c r="AD120" s="8">
        <v>0</v>
      </c>
      <c r="AE120" s="8">
        <v>0.35</v>
      </c>
      <c r="AF120" s="8">
        <v>0</v>
      </c>
      <c r="AG120" s="8">
        <v>0</v>
      </c>
      <c r="AH120" s="8">
        <v>0</v>
      </c>
      <c r="AI120" s="8">
        <v>0</v>
      </c>
      <c r="AJ120" s="10" t="s">
        <v>34</v>
      </c>
      <c r="AK120" s="16">
        <f t="shared" si="134"/>
        <v>0</v>
      </c>
      <c r="AL120" s="16">
        <f t="shared" si="134"/>
        <v>0</v>
      </c>
      <c r="AM120" s="16">
        <f t="shared" si="134"/>
        <v>3.2082943999999998</v>
      </c>
      <c r="AN120" s="16">
        <f t="shared" si="134"/>
        <v>0</v>
      </c>
      <c r="AO120" s="16">
        <f t="shared" si="134"/>
        <v>0</v>
      </c>
      <c r="AP120" s="16">
        <f t="shared" si="134"/>
        <v>0</v>
      </c>
      <c r="AQ120" s="16">
        <f t="shared" si="134"/>
        <v>0</v>
      </c>
      <c r="AR120" s="3">
        <f t="shared" si="135"/>
        <v>3.2082943999999998</v>
      </c>
      <c r="AS120" s="3">
        <f t="shared" si="136"/>
        <v>6.8176255999999995</v>
      </c>
      <c r="AT120" s="10" t="s">
        <v>34</v>
      </c>
      <c r="AU120" s="16">
        <f t="shared" si="146"/>
        <v>0</v>
      </c>
      <c r="AV120" s="16">
        <f t="shared" si="138"/>
        <v>0</v>
      </c>
      <c r="AW120" s="16">
        <f t="shared" si="139"/>
        <v>0.85936457142857059</v>
      </c>
      <c r="AX120" s="16">
        <f t="shared" si="140"/>
        <v>0</v>
      </c>
      <c r="AY120" s="16">
        <f t="shared" si="141"/>
        <v>0</v>
      </c>
      <c r="AZ120" s="16">
        <f t="shared" si="142"/>
        <v>0</v>
      </c>
      <c r="BA120" s="16">
        <f t="shared" si="143"/>
        <v>0</v>
      </c>
      <c r="BB120" s="3">
        <f t="shared" si="144"/>
        <v>0.85936457142857059</v>
      </c>
      <c r="BK120" s="6"/>
    </row>
    <row r="121" spans="1:63" x14ac:dyDescent="0.25">
      <c r="A121" s="10" t="s">
        <v>35</v>
      </c>
      <c r="B121" s="53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1">
        <f t="shared" si="126"/>
        <v>0</v>
      </c>
      <c r="K121" s="10" t="s">
        <v>35</v>
      </c>
      <c r="L121" s="16">
        <f t="shared" si="145"/>
        <v>0</v>
      </c>
      <c r="M121" s="16">
        <f t="shared" si="127"/>
        <v>0</v>
      </c>
      <c r="N121" s="16">
        <f t="shared" si="128"/>
        <v>0</v>
      </c>
      <c r="O121" s="16">
        <f t="shared" si="129"/>
        <v>0</v>
      </c>
      <c r="P121" s="16">
        <f t="shared" si="130"/>
        <v>0</v>
      </c>
      <c r="Q121" s="16">
        <f t="shared" si="131"/>
        <v>0</v>
      </c>
      <c r="R121" s="16">
        <f t="shared" si="132"/>
        <v>0</v>
      </c>
      <c r="S121" s="3">
        <f>SUM(L121:R121)</f>
        <v>0</v>
      </c>
      <c r="T121" s="10" t="s">
        <v>35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10" t="s">
        <v>35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10" t="s">
        <v>35</v>
      </c>
      <c r="AK121" s="16">
        <f t="shared" si="134"/>
        <v>0</v>
      </c>
      <c r="AL121" s="16">
        <f t="shared" si="134"/>
        <v>0</v>
      </c>
      <c r="AM121" s="16">
        <f t="shared" si="134"/>
        <v>0</v>
      </c>
      <c r="AN121" s="16">
        <f t="shared" si="134"/>
        <v>0</v>
      </c>
      <c r="AO121" s="16">
        <f t="shared" si="134"/>
        <v>0</v>
      </c>
      <c r="AP121" s="16">
        <f t="shared" si="134"/>
        <v>0</v>
      </c>
      <c r="AQ121" s="16">
        <f t="shared" si="134"/>
        <v>0</v>
      </c>
      <c r="AR121" s="3">
        <f t="shared" si="135"/>
        <v>0</v>
      </c>
      <c r="AS121" s="3">
        <f t="shared" si="136"/>
        <v>0</v>
      </c>
      <c r="AT121" s="10" t="s">
        <v>35</v>
      </c>
      <c r="AU121" s="16">
        <f t="shared" si="146"/>
        <v>0</v>
      </c>
      <c r="AV121" s="16">
        <f t="shared" si="138"/>
        <v>0</v>
      </c>
      <c r="AW121" s="16">
        <f t="shared" si="139"/>
        <v>0</v>
      </c>
      <c r="AX121" s="16">
        <f t="shared" si="140"/>
        <v>0</v>
      </c>
      <c r="AY121" s="16">
        <f t="shared" si="141"/>
        <v>0</v>
      </c>
      <c r="AZ121" s="16">
        <f t="shared" si="142"/>
        <v>0</v>
      </c>
      <c r="BA121" s="16">
        <f t="shared" si="143"/>
        <v>0</v>
      </c>
      <c r="BB121" s="3">
        <f t="shared" si="144"/>
        <v>0</v>
      </c>
      <c r="BK121" s="6"/>
    </row>
    <row r="122" spans="1:63" x14ac:dyDescent="0.25">
      <c r="A122" s="10" t="s">
        <v>36</v>
      </c>
      <c r="B122" s="53">
        <v>523.18949734779187</v>
      </c>
      <c r="C122" s="8">
        <v>0</v>
      </c>
      <c r="D122" s="8">
        <v>0</v>
      </c>
      <c r="E122" s="8">
        <v>0.2851955134883053</v>
      </c>
      <c r="F122" s="8">
        <v>0</v>
      </c>
      <c r="G122" s="8">
        <v>0</v>
      </c>
      <c r="H122" s="8">
        <v>0.7148044865116947</v>
      </c>
      <c r="I122" s="8">
        <v>0</v>
      </c>
      <c r="J122" s="1">
        <f t="shared" si="126"/>
        <v>1</v>
      </c>
      <c r="K122" s="10" t="s">
        <v>36</v>
      </c>
      <c r="L122" s="16">
        <f t="shared" si="145"/>
        <v>0</v>
      </c>
      <c r="M122" s="16">
        <f t="shared" si="127"/>
        <v>0</v>
      </c>
      <c r="N122" s="16">
        <f t="shared" si="128"/>
        <v>149.21129734779186</v>
      </c>
      <c r="O122" s="16">
        <f t="shared" si="129"/>
        <v>0</v>
      </c>
      <c r="P122" s="16">
        <f t="shared" si="130"/>
        <v>0</v>
      </c>
      <c r="Q122" s="16">
        <f t="shared" si="131"/>
        <v>373.97820000000002</v>
      </c>
      <c r="R122" s="16">
        <f t="shared" si="132"/>
        <v>0</v>
      </c>
      <c r="S122" s="3">
        <f>SUM(L122:R122)</f>
        <v>523.18949734779187</v>
      </c>
      <c r="T122" s="10" t="s">
        <v>36</v>
      </c>
      <c r="U122" s="8">
        <v>0</v>
      </c>
      <c r="V122" s="8">
        <v>0</v>
      </c>
      <c r="W122" s="8">
        <v>0.6</v>
      </c>
      <c r="X122" s="8">
        <v>0</v>
      </c>
      <c r="Y122" s="8">
        <v>0</v>
      </c>
      <c r="Z122" s="8">
        <v>0.99</v>
      </c>
      <c r="AA122" s="8">
        <v>0</v>
      </c>
      <c r="AB122" s="10" t="s">
        <v>36</v>
      </c>
      <c r="AC122" s="8">
        <v>0</v>
      </c>
      <c r="AD122" s="8">
        <v>0</v>
      </c>
      <c r="AE122" s="8">
        <v>0.65</v>
      </c>
      <c r="AF122" s="8">
        <v>0</v>
      </c>
      <c r="AG122" s="8">
        <v>0</v>
      </c>
      <c r="AH122" s="8">
        <v>0.99</v>
      </c>
      <c r="AI122" s="8">
        <v>0</v>
      </c>
      <c r="AJ122" s="10" t="s">
        <v>36</v>
      </c>
      <c r="AK122" s="16">
        <f t="shared" si="134"/>
        <v>0</v>
      </c>
      <c r="AL122" s="16">
        <f t="shared" si="134"/>
        <v>0</v>
      </c>
      <c r="AM122" s="16">
        <f t="shared" si="134"/>
        <v>89.526778408675113</v>
      </c>
      <c r="AN122" s="16">
        <f t="shared" si="134"/>
        <v>0</v>
      </c>
      <c r="AO122" s="16">
        <f t="shared" si="134"/>
        <v>0</v>
      </c>
      <c r="AP122" s="16">
        <f t="shared" si="134"/>
        <v>370.23841800000002</v>
      </c>
      <c r="AQ122" s="16">
        <f t="shared" si="134"/>
        <v>0</v>
      </c>
      <c r="AR122" s="3">
        <f t="shared" si="135"/>
        <v>459.76519640867514</v>
      </c>
      <c r="AS122" s="3">
        <f t="shared" si="136"/>
        <v>63.424300939116733</v>
      </c>
      <c r="AT122" s="10" t="s">
        <v>36</v>
      </c>
      <c r="AU122" s="16">
        <f t="shared" si="146"/>
        <v>0</v>
      </c>
      <c r="AV122" s="16">
        <f t="shared" si="138"/>
        <v>0</v>
      </c>
      <c r="AW122" s="16">
        <f t="shared" si="139"/>
        <v>11.477792103676306</v>
      </c>
      <c r="AX122" s="16">
        <f t="shared" si="140"/>
        <v>0</v>
      </c>
      <c r="AY122" s="16">
        <f t="shared" si="141"/>
        <v>0</v>
      </c>
      <c r="AZ122" s="16">
        <f t="shared" si="142"/>
        <v>0</v>
      </c>
      <c r="BA122" s="16">
        <f t="shared" si="143"/>
        <v>0</v>
      </c>
      <c r="BB122" s="3">
        <f t="shared" si="144"/>
        <v>11.477792103676306</v>
      </c>
      <c r="BK122" s="6"/>
    </row>
    <row r="123" spans="1:63" x14ac:dyDescent="0.25">
      <c r="A123" s="10" t="s">
        <v>37</v>
      </c>
      <c r="B123" s="53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1">
        <f t="shared" si="126"/>
        <v>0</v>
      </c>
      <c r="K123" s="10" t="s">
        <v>37</v>
      </c>
      <c r="L123" s="16">
        <f t="shared" si="145"/>
        <v>0</v>
      </c>
      <c r="M123" s="16">
        <f t="shared" si="127"/>
        <v>0</v>
      </c>
      <c r="N123" s="16">
        <f t="shared" si="128"/>
        <v>0</v>
      </c>
      <c r="O123" s="16">
        <f t="shared" si="129"/>
        <v>0</v>
      </c>
      <c r="P123" s="16">
        <f t="shared" si="130"/>
        <v>0</v>
      </c>
      <c r="Q123" s="16">
        <f t="shared" si="131"/>
        <v>0</v>
      </c>
      <c r="R123" s="16">
        <f t="shared" si="132"/>
        <v>0</v>
      </c>
      <c r="S123" s="3">
        <f>SUM(L123:R123)</f>
        <v>0</v>
      </c>
      <c r="T123" s="10" t="s">
        <v>37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10" t="s">
        <v>37</v>
      </c>
      <c r="AC123" s="8">
        <v>0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v>0</v>
      </c>
      <c r="AJ123" s="10" t="s">
        <v>37</v>
      </c>
      <c r="AK123" s="16">
        <f t="shared" si="134"/>
        <v>0</v>
      </c>
      <c r="AL123" s="16">
        <f t="shared" si="134"/>
        <v>0</v>
      </c>
      <c r="AM123" s="16">
        <f t="shared" si="134"/>
        <v>0</v>
      </c>
      <c r="AN123" s="16">
        <f t="shared" si="134"/>
        <v>0</v>
      </c>
      <c r="AO123" s="16">
        <f t="shared" si="134"/>
        <v>0</v>
      </c>
      <c r="AP123" s="16">
        <f t="shared" si="134"/>
        <v>0</v>
      </c>
      <c r="AQ123" s="16">
        <f t="shared" si="134"/>
        <v>0</v>
      </c>
      <c r="AR123" s="3">
        <f t="shared" si="135"/>
        <v>0</v>
      </c>
      <c r="AS123" s="3">
        <f t="shared" si="136"/>
        <v>0</v>
      </c>
      <c r="AT123" s="10" t="s">
        <v>37</v>
      </c>
      <c r="AU123" s="16">
        <f t="shared" si="146"/>
        <v>0</v>
      </c>
      <c r="AV123" s="16">
        <f t="shared" si="138"/>
        <v>0</v>
      </c>
      <c r="AW123" s="16">
        <f t="shared" si="139"/>
        <v>0</v>
      </c>
      <c r="AX123" s="16">
        <f t="shared" si="140"/>
        <v>0</v>
      </c>
      <c r="AY123" s="16">
        <f t="shared" si="141"/>
        <v>0</v>
      </c>
      <c r="AZ123" s="16">
        <f t="shared" si="142"/>
        <v>0</v>
      </c>
      <c r="BA123" s="16">
        <f t="shared" si="143"/>
        <v>0</v>
      </c>
      <c r="BB123" s="3">
        <f t="shared" si="144"/>
        <v>0</v>
      </c>
      <c r="BK123" s="6"/>
    </row>
    <row r="124" spans="1:63" x14ac:dyDescent="0.25">
      <c r="B124" s="54">
        <v>5648.481860944994</v>
      </c>
      <c r="K124" s="2" t="s">
        <v>38</v>
      </c>
      <c r="L124" s="3">
        <f t="shared" ref="L124" si="147">SUM(L106:L123)</f>
        <v>777.19116658748453</v>
      </c>
      <c r="M124" s="3">
        <f>SUM(M106:M123)</f>
        <v>1275.9739509731978</v>
      </c>
      <c r="N124" s="3">
        <f t="shared" ref="N124:S124" si="148">SUM(N106:N123)</f>
        <v>1973.3268131373516</v>
      </c>
      <c r="O124" s="3">
        <f t="shared" si="148"/>
        <v>0</v>
      </c>
      <c r="P124" s="3">
        <f t="shared" si="148"/>
        <v>2.223855541548807</v>
      </c>
      <c r="Q124" s="3">
        <f t="shared" si="148"/>
        <v>1618.792915112336</v>
      </c>
      <c r="R124" s="3">
        <f t="shared" si="148"/>
        <v>0.97315959307469146</v>
      </c>
      <c r="S124" s="3">
        <f t="shared" si="148"/>
        <v>5648.4818609449931</v>
      </c>
      <c r="AJ124" s="2" t="s">
        <v>38</v>
      </c>
      <c r="AK124" s="3">
        <f t="shared" ref="AK124:AS124" si="149">SUM(AK106:AK123)</f>
        <v>688.20601118486979</v>
      </c>
      <c r="AL124" s="3">
        <f t="shared" si="149"/>
        <v>1136.4310451853878</v>
      </c>
      <c r="AM124" s="3">
        <f t="shared" si="149"/>
        <v>1256.7659907600937</v>
      </c>
      <c r="AN124" s="3">
        <f t="shared" si="149"/>
        <v>0</v>
      </c>
      <c r="AO124" s="3">
        <f t="shared" si="149"/>
        <v>0.61457039745507458</v>
      </c>
      <c r="AP124" s="3">
        <f t="shared" si="149"/>
        <v>1029.1290493787969</v>
      </c>
      <c r="AQ124" s="3">
        <f t="shared" si="149"/>
        <v>0.97315959307469146</v>
      </c>
      <c r="AR124" s="3">
        <f t="shared" si="149"/>
        <v>4112.1198264996783</v>
      </c>
      <c r="AS124" s="3">
        <f t="shared" si="149"/>
        <v>1536.3620344453147</v>
      </c>
      <c r="AT124" s="2" t="s">
        <v>38</v>
      </c>
      <c r="AU124" s="3">
        <f t="shared" ref="AU124:BB124" si="150">SUM(AU106:AU123)</f>
        <v>42.488423572037277</v>
      </c>
      <c r="AV124" s="3">
        <f t="shared" si="150"/>
        <v>-82.079339546444913</v>
      </c>
      <c r="AW124" s="3">
        <f t="shared" si="150"/>
        <v>344.75448622298364</v>
      </c>
      <c r="AX124" s="3">
        <f t="shared" si="150"/>
        <v>0</v>
      </c>
      <c r="AY124" s="3">
        <f t="shared" si="150"/>
        <v>1.5008315445428366</v>
      </c>
      <c r="AZ124" s="3">
        <f t="shared" si="150"/>
        <v>207.19167357092354</v>
      </c>
      <c r="BA124" s="3">
        <f t="shared" si="150"/>
        <v>0</v>
      </c>
      <c r="BB124" s="3">
        <f t="shared" si="150"/>
        <v>513.85607536404245</v>
      </c>
      <c r="BC124" s="55">
        <f>IFERROR(BB124/B124,"")</f>
        <v>9.0972421973587445E-2</v>
      </c>
    </row>
  </sheetData>
  <mergeCells count="65">
    <mergeCell ref="AU104:BB104"/>
    <mergeCell ref="AJ103:AS103"/>
    <mergeCell ref="K78:S78"/>
    <mergeCell ref="T78:AA78"/>
    <mergeCell ref="AB53:AI53"/>
    <mergeCell ref="K103:S103"/>
    <mergeCell ref="T103:AA103"/>
    <mergeCell ref="AB103:AI103"/>
    <mergeCell ref="AB78:AI78"/>
    <mergeCell ref="L54:S54"/>
    <mergeCell ref="U54:AA54"/>
    <mergeCell ref="K53:S53"/>
    <mergeCell ref="T53:AA53"/>
    <mergeCell ref="AT28:BB28"/>
    <mergeCell ref="AT103:BB103"/>
    <mergeCell ref="AT53:BB53"/>
    <mergeCell ref="AB28:AI28"/>
    <mergeCell ref="AJ28:AS28"/>
    <mergeCell ref="AU29:BB29"/>
    <mergeCell ref="AC29:AI29"/>
    <mergeCell ref="AK29:AR29"/>
    <mergeCell ref="AU54:BB54"/>
    <mergeCell ref="AJ53:AS53"/>
    <mergeCell ref="AT78:BB78"/>
    <mergeCell ref="C79:J79"/>
    <mergeCell ref="L79:S79"/>
    <mergeCell ref="U79:AA79"/>
    <mergeCell ref="AC79:AI79"/>
    <mergeCell ref="AK79:AR79"/>
    <mergeCell ref="AU79:BB79"/>
    <mergeCell ref="AJ78:AS78"/>
    <mergeCell ref="A77:I77"/>
    <mergeCell ref="A78:J78"/>
    <mergeCell ref="C54:J54"/>
    <mergeCell ref="A53:J53"/>
    <mergeCell ref="A28:J28"/>
    <mergeCell ref="K28:S28"/>
    <mergeCell ref="C104:J104"/>
    <mergeCell ref="AC54:AI54"/>
    <mergeCell ref="AK54:AR54"/>
    <mergeCell ref="L104:S104"/>
    <mergeCell ref="U104:AA104"/>
    <mergeCell ref="AC104:AI104"/>
    <mergeCell ref="AK104:AR104"/>
    <mergeCell ref="A102:I102"/>
    <mergeCell ref="A103:J103"/>
    <mergeCell ref="T28:AA28"/>
    <mergeCell ref="C29:J29"/>
    <mergeCell ref="L29:S29"/>
    <mergeCell ref="U29:AA29"/>
    <mergeCell ref="A52:I52"/>
    <mergeCell ref="A27:I27"/>
    <mergeCell ref="AT3:BB3"/>
    <mergeCell ref="A2:I2"/>
    <mergeCell ref="C4:J4"/>
    <mergeCell ref="L4:S4"/>
    <mergeCell ref="U4:AA4"/>
    <mergeCell ref="AC4:AI4"/>
    <mergeCell ref="AK4:AR4"/>
    <mergeCell ref="AU4:BB4"/>
    <mergeCell ref="A3:J3"/>
    <mergeCell ref="K3:S3"/>
    <mergeCell ref="T3:AA3"/>
    <mergeCell ref="AB3:AI3"/>
    <mergeCell ref="AJ3:AS3"/>
  </mergeCells>
  <conditionalFormatting sqref="C6:I23">
    <cfRule type="cellIs" dxfId="28" priority="40" operator="equal">
      <formula>0</formula>
    </cfRule>
  </conditionalFormatting>
  <conditionalFormatting sqref="U6:AA23">
    <cfRule type="cellIs" dxfId="27" priority="39" operator="equal">
      <formula>0</formula>
    </cfRule>
  </conditionalFormatting>
  <conditionalFormatting sqref="AU6:BA23">
    <cfRule type="cellIs" dxfId="26" priority="38" operator="equal">
      <formula>0</formula>
    </cfRule>
  </conditionalFormatting>
  <conditionalFormatting sqref="L6:R23">
    <cfRule type="cellIs" dxfId="25" priority="36" operator="equal">
      <formula>0</formula>
    </cfRule>
  </conditionalFormatting>
  <conditionalFormatting sqref="AC6:AI23">
    <cfRule type="cellIs" dxfId="24" priority="35" operator="equal">
      <formula>0</formula>
    </cfRule>
  </conditionalFormatting>
  <conditionalFormatting sqref="C31:I48">
    <cfRule type="cellIs" dxfId="23" priority="34" operator="equal">
      <formula>0</formula>
    </cfRule>
  </conditionalFormatting>
  <conditionalFormatting sqref="U31:AA48">
    <cfRule type="cellIs" dxfId="22" priority="33" operator="equal">
      <formula>0</formula>
    </cfRule>
  </conditionalFormatting>
  <conditionalFormatting sqref="AU31:BA48">
    <cfRule type="cellIs" dxfId="21" priority="32" operator="equal">
      <formula>0</formula>
    </cfRule>
  </conditionalFormatting>
  <conditionalFormatting sqref="L31:R48">
    <cfRule type="cellIs" dxfId="20" priority="30" operator="equal">
      <formula>0</formula>
    </cfRule>
  </conditionalFormatting>
  <conditionalFormatting sqref="AC31:AI48">
    <cfRule type="cellIs" dxfId="19" priority="29" operator="equal">
      <formula>0</formula>
    </cfRule>
  </conditionalFormatting>
  <conditionalFormatting sqref="C56:I73">
    <cfRule type="cellIs" dxfId="18" priority="22" operator="equal">
      <formula>0</formula>
    </cfRule>
  </conditionalFormatting>
  <conditionalFormatting sqref="U56:AA73">
    <cfRule type="cellIs" dxfId="17" priority="21" operator="equal">
      <formula>0</formula>
    </cfRule>
  </conditionalFormatting>
  <conditionalFormatting sqref="AU56:BA73">
    <cfRule type="cellIs" dxfId="16" priority="20" operator="equal">
      <formula>0</formula>
    </cfRule>
  </conditionalFormatting>
  <conditionalFormatting sqref="L56:R73">
    <cfRule type="cellIs" dxfId="15" priority="18" operator="equal">
      <formula>0</formula>
    </cfRule>
  </conditionalFormatting>
  <conditionalFormatting sqref="AC56:AI73">
    <cfRule type="cellIs" dxfId="14" priority="17" operator="equal">
      <formula>0</formula>
    </cfRule>
  </conditionalFormatting>
  <conditionalFormatting sqref="C81:I98">
    <cfRule type="cellIs" dxfId="13" priority="16" operator="equal">
      <formula>0</formula>
    </cfRule>
  </conditionalFormatting>
  <conditionalFormatting sqref="U81:AA98">
    <cfRule type="cellIs" dxfId="12" priority="15" operator="equal">
      <formula>0</formula>
    </cfRule>
  </conditionalFormatting>
  <conditionalFormatting sqref="AU81:BA98">
    <cfRule type="cellIs" dxfId="11" priority="14" operator="equal">
      <formula>0</formula>
    </cfRule>
  </conditionalFormatting>
  <conditionalFormatting sqref="AK81:AQ98">
    <cfRule type="cellIs" dxfId="10" priority="13" operator="equal">
      <formula>0</formula>
    </cfRule>
  </conditionalFormatting>
  <conditionalFormatting sqref="L81:R98">
    <cfRule type="cellIs" dxfId="9" priority="12" operator="equal">
      <formula>0</formula>
    </cfRule>
  </conditionalFormatting>
  <conditionalFormatting sqref="AC81:AI98">
    <cfRule type="cellIs" dxfId="8" priority="11" operator="equal">
      <formula>0</formula>
    </cfRule>
  </conditionalFormatting>
  <conditionalFormatting sqref="AU106:BA123">
    <cfRule type="cellIs" dxfId="7" priority="10" operator="equal">
      <formula>0</formula>
    </cfRule>
  </conditionalFormatting>
  <conditionalFormatting sqref="L106:R123">
    <cfRule type="cellIs" dxfId="6" priority="9" operator="equal">
      <formula>0</formula>
    </cfRule>
  </conditionalFormatting>
  <conditionalFormatting sqref="U106:AA123">
    <cfRule type="cellIs" dxfId="5" priority="8" operator="equal">
      <formula>0</formula>
    </cfRule>
  </conditionalFormatting>
  <conditionalFormatting sqref="AC106:AI123">
    <cfRule type="cellIs" dxfId="4" priority="6" operator="equal">
      <formula>0</formula>
    </cfRule>
  </conditionalFormatting>
  <conditionalFormatting sqref="AK106:AQ123">
    <cfRule type="cellIs" dxfId="3" priority="5" operator="equal">
      <formula>0</formula>
    </cfRule>
  </conditionalFormatting>
  <conditionalFormatting sqref="AK56:AQ73">
    <cfRule type="cellIs" dxfId="2" priority="4" operator="equal">
      <formula>0</formula>
    </cfRule>
  </conditionalFormatting>
  <conditionalFormatting sqref="AK31:AQ48">
    <cfRule type="cellIs" dxfId="1" priority="2" operator="equal">
      <formula>0</formula>
    </cfRule>
  </conditionalFormatting>
  <conditionalFormatting sqref="AK6:AQ23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 xsi:nil="true"/>
    <Publicacao xmlns="e6ab3a8c-1b9d-4e48-929c-0169f452390a">510</Publicacao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90</Ordem>
  </documentManagement>
</p:properties>
</file>

<file path=customXml/itemProps1.xml><?xml version="1.0" encoding="utf-8"?>
<ds:datastoreItem xmlns:ds="http://schemas.openxmlformats.org/officeDocument/2006/customXml" ds:itemID="{DFF3FE8C-DD16-4DC9-A8A9-C0ECA640C137}"/>
</file>

<file path=customXml/itemProps2.xml><?xml version="1.0" encoding="utf-8"?>
<ds:datastoreItem xmlns:ds="http://schemas.openxmlformats.org/officeDocument/2006/customXml" ds:itemID="{8AC435AE-8421-4175-AFE4-FFCA11ECB450}"/>
</file>

<file path=customXml/itemProps3.xml><?xml version="1.0" encoding="utf-8"?>
<ds:datastoreItem xmlns:ds="http://schemas.openxmlformats.org/officeDocument/2006/customXml" ds:itemID="{61EBBC83-AB52-4F7C-9EA1-1F8BDF4BE7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BEU2016-Não ferrosos</vt:lpstr>
    </vt:vector>
  </TitlesOfParts>
  <Company>Empresa de Pesquisa Energética - EPE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Não-ferrosos e outros da metalurgia</dc:title>
  <dc:creator>Arnaldo Junior</dc:creator>
  <cp:lastModifiedBy>Patrícia Messer</cp:lastModifiedBy>
  <dcterms:created xsi:type="dcterms:W3CDTF">2018-09-28T11:18:24Z</dcterms:created>
  <dcterms:modified xsi:type="dcterms:W3CDTF">2020-09-23T20:19:52Z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0x010100C605A40907E22A44A04B53D7345D6DBB</vt:lpwstr>
  </property>
  <property fmtid="{D5CDD505-2E9C-101B-9397-08002B2CF9AE}" pid="3" name="Tag">
    <vt:lpwstr/>
  </property>
</Properties>
</file>